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7950"/>
  </bookViews>
  <sheets>
    <sheet name="кирпич мет кровля подвал" sheetId="1" r:id="rId1"/>
  </sheets>
  <definedNames>
    <definedName name="_xlnm.Print_Area" localSheetId="0">'кирпич мет кровля подвал'!$A$1:$E$88</definedName>
  </definedNames>
  <calcPr calcId="145621"/>
</workbook>
</file>

<file path=xl/calcChain.xml><?xml version="1.0" encoding="utf-8"?>
<calcChain xmlns="http://schemas.openxmlformats.org/spreadsheetml/2006/main">
  <c r="E85" i="1" l="1"/>
  <c r="E84" i="1"/>
  <c r="E83" i="1" s="1"/>
  <c r="D83" i="1"/>
  <c r="E82" i="1"/>
  <c r="E81" i="1"/>
  <c r="D80" i="1"/>
  <c r="E78" i="1"/>
  <c r="E76" i="1"/>
  <c r="D75" i="1"/>
  <c r="E74" i="1"/>
  <c r="E70" i="1"/>
  <c r="D69" i="1"/>
  <c r="E67" i="1"/>
  <c r="E61" i="1"/>
  <c r="D60" i="1"/>
  <c r="E58" i="1"/>
  <c r="E56" i="1"/>
  <c r="D55" i="1"/>
  <c r="E53" i="1"/>
  <c r="E52" i="1"/>
  <c r="D51" i="1"/>
  <c r="E50" i="1"/>
  <c r="E49" i="1"/>
  <c r="D48" i="1"/>
  <c r="E47" i="1"/>
  <c r="E46" i="1"/>
  <c r="D45" i="1"/>
  <c r="E44" i="1"/>
  <c r="E40" i="1"/>
  <c r="D39" i="1"/>
  <c r="E38" i="1"/>
  <c r="E36" i="1"/>
  <c r="D35" i="1"/>
  <c r="E33" i="1"/>
  <c r="E32" i="1"/>
  <c r="E27" i="1"/>
  <c r="D26" i="1"/>
  <c r="E25" i="1"/>
  <c r="E21" i="1"/>
  <c r="D20" i="1"/>
  <c r="E19" i="1"/>
  <c r="E17" i="1"/>
  <c r="D16" i="1"/>
  <c r="E15" i="1"/>
  <c r="E12" i="1"/>
  <c r="D11" i="1"/>
  <c r="E10" i="1"/>
  <c r="E7" i="1"/>
  <c r="D6" i="1"/>
  <c r="D5" i="1" l="1"/>
  <c r="E6" i="1"/>
  <c r="E16" i="1"/>
  <c r="E26" i="1"/>
  <c r="E39" i="1"/>
  <c r="E48" i="1"/>
  <c r="E55" i="1"/>
  <c r="E69" i="1"/>
  <c r="E80" i="1"/>
  <c r="E11" i="1"/>
  <c r="E20" i="1"/>
  <c r="E35" i="1"/>
  <c r="E45" i="1"/>
  <c r="E51" i="1"/>
  <c r="D54" i="1"/>
  <c r="D86" i="1" s="1"/>
  <c r="E60" i="1"/>
  <c r="E75" i="1"/>
  <c r="E54" i="1" l="1"/>
  <c r="E5" i="1"/>
  <c r="E86" i="1" l="1"/>
</calcChain>
</file>

<file path=xl/sharedStrings.xml><?xml version="1.0" encoding="utf-8"?>
<sst xmlns="http://schemas.openxmlformats.org/spreadsheetml/2006/main" count="210" uniqueCount="183">
  <si>
    <t>№ п/п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</si>
  <si>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</si>
  <si>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</si>
  <si>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</si>
  <si>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</si>
  <si>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>I.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</si>
  <si>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</si>
  <si>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1.</t>
  </si>
  <si>
    <t xml:space="preserve"> Работы, выполняемые в отношении всех видов фундаментов:</t>
  </si>
  <si>
    <t>1.1.</t>
  </si>
  <si>
    <t>проверка признаков неравномерных осадок фундаментов всех типов;</t>
  </si>
  <si>
    <t>два раза в год при частичных и общих осмотрах и по мере необходимости</t>
  </si>
  <si>
    <t>1.2.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</si>
  <si>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</si>
  <si>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1.3.</t>
  </si>
  <si>
    <t>проверка состояния гидроизоляции фундаментов;</t>
  </si>
  <si>
    <t>1.4.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</si>
  <si>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</si>
  <si>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необходимости</t>
  </si>
  <si>
    <t>2.</t>
  </si>
  <si>
    <t>Работы, выполняемые в зданиях с подвалами: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</si>
  <si>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</si>
  <si>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</si>
  <si>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2.2.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</si>
  <si>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</si>
  <si>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2.3.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</si>
  <si>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</si>
  <si>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</si>
  <si>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</si>
  <si>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3.</t>
  </si>
  <si>
    <t>Работы, выполняемые для надлежащего содержания стен многоквартирных домов:</t>
  </si>
  <si>
    <t>3.1.</t>
  </si>
  <si>
    <t>3.2.</t>
  </si>
  <si>
    <t>3.3.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</si>
  <si>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</si>
  <si>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</si>
  <si>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</si>
  <si>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</si>
  <si>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</si>
  <si>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4.2.</t>
  </si>
  <si>
    <t>4.3.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</si>
  <si>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</si>
  <si>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</si>
  <si>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4.5.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</si>
  <si>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</si>
  <si>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</t>
  </si>
  <si>
    <t>Работы, выполняемые в целях надлежащего содержания крыш многоквартирных домов:</t>
  </si>
  <si>
    <t>5.1.</t>
  </si>
  <si>
    <t>проверка кровли на отсутствие протечек;</t>
  </si>
  <si>
    <t>5.2.</t>
  </si>
  <si>
    <t>проверка молниезащитных устройств и заземления , расположенного на крыше;</t>
  </si>
  <si>
    <t>5.3.</t>
  </si>
  <si>
    <t>5.4.</t>
  </si>
  <si>
    <t>проверка температурно-влажностного режима и воздухообмена на чердаке;</t>
  </si>
  <si>
    <t>5.5.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</si>
  <si>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</si>
  <si>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один раз в год (в весенне-летний период)</t>
  </si>
  <si>
    <t>5.6.</t>
  </si>
  <si>
    <t>проверка и при необходимости очистка кровли от скопления снега и наледи;</t>
  </si>
  <si>
    <t>один раз в год (весенний период)</t>
  </si>
  <si>
    <t>5.7.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</si>
  <si>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</si>
  <si>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5.8.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</si>
  <si>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</si>
  <si>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</t>
  </si>
  <si>
    <t>Работы, выполняемые в целях надлежащего содержания лестниц многоквартирных домов:</t>
  </si>
  <si>
    <t>6.1.</t>
  </si>
  <si>
    <t>выявление деформации и повреждений в несущих конструкциях, надежности крепления ограждений, выбоин и сколов в ступенях;</t>
  </si>
  <si>
    <t>два раза в год при частичных и общих осмотрах и по мере необходимости (по заявке)</t>
  </si>
  <si>
    <t>6.2.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</si>
  <si>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</si>
  <si>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6.3.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</si>
  <si>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</si>
  <si>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один раз в 3-5 лет и по мере необходимости</t>
  </si>
  <si>
    <t>7.</t>
  </si>
  <si>
    <t>Работы, выполняемые в целях надлежащего содержания фасадов многоквартирных домов:</t>
  </si>
  <si>
    <t>7.1.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</si>
  <si>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</si>
  <si>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7.2.</t>
  </si>
  <si>
    <t>контроль состояния и работоспособности подсветки информационных знаков, входов в подъезды (домовые знаки и т.д.);</t>
  </si>
  <si>
    <t>7.3.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</si>
  <si>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</si>
  <si>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7.4.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</si>
  <si>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</si>
  <si>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7.5.</t>
  </si>
  <si>
    <t>8.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</si>
  <si>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</si>
  <si>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8.1.</t>
  </si>
  <si>
    <t xml:space="preserve">проверка состояния внутренней отделки; </t>
  </si>
  <si>
    <t>8.2.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</si>
  <si>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</si>
  <si>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9.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</si>
  <si>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</si>
  <si>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9.1.</t>
  </si>
  <si>
    <t>проверка состояния основания, поверхностного слоя и работоспособности системы вентиляции (для деревянных полов);</t>
  </si>
  <si>
    <t>9.2.</t>
  </si>
  <si>
    <t>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</si>
  <si>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</si>
  <si>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</si>
  <si>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</si>
  <si>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10.2.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</si>
  <si>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</si>
  <si>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</si>
  <si>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</si>
  <si>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11.</t>
  </si>
  <si>
    <t>Работы, выполняемые в целях надлежащего содержания систем вентиляции и дымоудаления многоквартирных домов:</t>
  </si>
  <si>
    <t>11.1.</t>
  </si>
  <si>
    <t>техническое обслуживание систем вентиляции и дымоудаления, определение работоспособности элементов систем;</t>
  </si>
  <si>
    <t>три раза в год</t>
  </si>
  <si>
    <t>11.2.</t>
  </si>
  <si>
    <t>контроль состояния антикоррозионной окраски металлических вытяжных каналов, труб и дефлекторов;</t>
  </si>
  <si>
    <t xml:space="preserve">два раза в год при частичных и общих осмотрах 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</si>
  <si>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</si>
  <si>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</si>
  <si>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11.4.</t>
  </si>
  <si>
    <t>12.</t>
  </si>
  <si>
    <t>Работы, выполняемые для надлежащего содержания систем водоснабжения (холодного)  и водоотведения в многоквартирных домах:</t>
  </si>
  <si>
    <t>12.1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</si>
  <si>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</si>
  <si>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12.2.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</si>
  <si>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</si>
  <si>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12.3.</t>
  </si>
  <si>
    <t>контроль состояния и замена неисправных контрольно-измерительных приборов (манометров);</t>
  </si>
  <si>
    <t>12.4.</t>
  </si>
  <si>
    <t>промывка участков водопровода после выполнения ремонтно-строительных работ на водопроводе;</t>
  </si>
  <si>
    <t>12.5.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</si>
  <si>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</si>
  <si>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12.6.</t>
  </si>
  <si>
    <t>контроль состояния и восстановление исправности элементов внутренней канализации, канализационных вытяжек;</t>
  </si>
  <si>
    <t>12.7.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</si>
  <si>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</si>
  <si>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12.8.</t>
  </si>
  <si>
    <t>промывка систем водоснабжения для удаления накипно-коррозионных отложений.</t>
  </si>
  <si>
    <t>13.</t>
  </si>
  <si>
    <t>Работы, выполняемые в целях надлежащего содержания систем теплоснабжения (отопление) в многоквартирных домах:</t>
  </si>
  <si>
    <t>13.1.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</si>
  <si>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</si>
  <si>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</si>
  <si>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</si>
  <si>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13.4.</t>
  </si>
  <si>
    <t>проведение пробных пусконаладочных работ (пробные топки);</t>
  </si>
  <si>
    <t>13.5.</t>
  </si>
  <si>
    <t>удаление воздуха из системы отопления;</t>
  </si>
  <si>
    <t>13.6.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</si>
  <si>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</si>
  <si>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14.</t>
  </si>
  <si>
    <t>Работы, выполняемые в целях надлежащего содержания электрооборудования в многоквартирном доме:</t>
  </si>
  <si>
    <t>14.1.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</si>
  <si>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</si>
  <si>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один раз в три года</t>
  </si>
  <si>
    <t>14.2.</t>
  </si>
  <si>
    <t>проверка и обеспечение работоспособности устройств защитного отключения;</t>
  </si>
  <si>
    <t>один раз в год</t>
  </si>
  <si>
    <t>14.3.</t>
  </si>
  <si>
    <t>восстановление цепей заземления по результатам проверки</t>
  </si>
  <si>
    <t>14.4.</t>
  </si>
  <si>
    <t xml:space="preserve">техническое обслуживание и ремонт силовых и осветительных установок. </t>
  </si>
  <si>
    <t>15.</t>
  </si>
  <si>
    <t>Работы, выполняемые в целях надлежащего содержания систем внутридомового газового оборудования в многоквартирном доме:</t>
  </si>
  <si>
    <t>15.1.</t>
  </si>
  <si>
    <t>организация проверки состояния системы внутридомового газового оборудования и ее отдельных элементов;</t>
  </si>
  <si>
    <t>15.2.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</si>
  <si>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</si>
  <si>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III.</t>
  </si>
  <si>
    <t xml:space="preserve"> Работы и услуги по содержанию иного общего имущества
в многоквартирном доме
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</si>
  <si>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</si>
  <si>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</si>
  <si>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 по заявкам</t>
  </si>
  <si>
    <t>IV.</t>
  </si>
  <si>
    <t>Управление МКД</t>
  </si>
  <si>
    <t>постоянно</t>
  </si>
  <si>
    <t>Итого плата за 1 кв. м.</t>
  </si>
  <si>
    <t xml:space="preserve">Управляющая организация                                                              Собственник                               
_______________________________                                           _______________________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</si>
  <si>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</si>
  <si>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</si>
  <si>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</si>
  <si>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</si>
  <si>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</si>
  <si>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</si>
  <si>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</si>
  <si>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 ходовых досок и переходных мостиков на чердаках, осадочных и температурных швов;</t>
  </si>
  <si>
    <t>Приложение № 2</t>
  </si>
  <si>
    <t>ПЕРЕЧЕНЬ
обязательных работ и услуг по содержанию и ремонту общего имущества собственников помещений в многоквартирном доме (ул.Токмянина д.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</si>
</sst>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justify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/>
    </xf>
    <xf numFmtId="2" fontId="5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/>
    </xf>
    <xf numFmtId="0" fontId="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/>
    </xf>
    <xf numFmtId="2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view="pageBreakPreview" zoomScale="120" zoomScaleSheetLayoutView="100" workbookViewId="0">
      <selection activeCell="B3" sqref="B3"/>
    </sheetView>
  </sheetViews>
  <sheetFormatPr defaultRowHeight="12.75" x14ac:dyDescent="0.2"/>
  <cols>
    <col min="1" max="1" width="5.7109375" style="5" customWidth="1"/>
    <col min="2" max="2" width="68.7109375" style="6" customWidth="1"/>
    <col min="3" max="3" width="21.42578125" style="6" customWidth="1"/>
    <col min="4" max="4" width="11.140625" style="6" customWidth="1"/>
    <col min="5" max="5" width="9.85546875" style="6" customWidth="1"/>
    <col min="6" max="16384" width="9.140625" style="6"/>
  </cols>
  <sheetData>
    <row r="1" spans="1:5" ht="22.5" customHeight="1" x14ac:dyDescent="0.2">
      <c r="C1" s="88" t="s">
        <v>181</v>
      </c>
      <c r="D1" s="88"/>
      <c r="E1" s="88"/>
    </row>
    <row r="2" spans="1:5" ht="49.5" customHeight="1" x14ac:dyDescent="0.25">
      <c r="A2" s="7"/>
      <c r="B2" s="89" t="s">
        <v>182</v>
      </c>
      <c r="C2" s="89"/>
      <c r="D2" s="89"/>
      <c r="E2" s="8"/>
    </row>
    <row r="3" spans="1:5" ht="72" customHeight="1" x14ac:dyDescent="0.2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 s="17" customFormat="1" x14ac:dyDescent="0.2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s="21" customFormat="1" ht="54.75" customHeight="1" x14ac:dyDescent="0.2">
      <c r="A5" s="18" t="s">
        <v>5</v>
      </c>
      <c r="B5" s="19" t="s">
        <v>6</v>
      </c>
      <c r="C5" s="11"/>
      <c r="D5" s="20">
        <f>D6+D11+D16+D20+D26+D35+D39+D45+D48+D51</f>
        <v>6.94</v>
      </c>
      <c r="E5" s="20">
        <f>E6+E11+E16+E20+E26+E35+E39+E45+E48+E51</f>
        <v>83.28</v>
      </c>
    </row>
    <row r="6" spans="1:5" s="21" customFormat="1" x14ac:dyDescent="0.2">
      <c r="A6" s="18" t="s">
        <v>7</v>
      </c>
      <c r="B6" s="22" t="s">
        <v>8</v>
      </c>
      <c r="C6" s="11"/>
      <c r="D6" s="20">
        <f>D7+D10</f>
        <v>0.56999999999999995</v>
      </c>
      <c r="E6" s="20">
        <f>E7+E10</f>
        <v>6.84</v>
      </c>
    </row>
    <row r="7" spans="1:5" x14ac:dyDescent="0.2">
      <c r="A7" s="23" t="s">
        <v>9</v>
      </c>
      <c r="B7" s="24" t="s">
        <v>10</v>
      </c>
      <c r="C7" s="82" t="s">
        <v>11</v>
      </c>
      <c r="D7" s="75">
        <v>0.15</v>
      </c>
      <c r="E7" s="85">
        <f>D7*12</f>
        <v>1.7999999999999998</v>
      </c>
    </row>
    <row r="8" spans="1:5" ht="30.75" customHeight="1" x14ac:dyDescent="0.2">
      <c r="A8" s="23" t="s">
        <v>12</v>
      </c>
      <c r="B8" s="25" t="s">
        <v>13</v>
      </c>
      <c r="C8" s="84"/>
      <c r="D8" s="78"/>
      <c r="E8" s="86"/>
    </row>
    <row r="9" spans="1:5" ht="15.75" customHeight="1" x14ac:dyDescent="0.2">
      <c r="A9" s="23" t="s">
        <v>14</v>
      </c>
      <c r="B9" s="25" t="s">
        <v>15</v>
      </c>
      <c r="C9" s="83"/>
      <c r="D9" s="76"/>
      <c r="E9" s="87"/>
    </row>
    <row r="10" spans="1:5" ht="51" x14ac:dyDescent="0.2">
      <c r="A10" s="23" t="s">
        <v>16</v>
      </c>
      <c r="B10" s="24" t="s">
        <v>17</v>
      </c>
      <c r="C10" s="26" t="s">
        <v>18</v>
      </c>
      <c r="D10" s="27">
        <v>0.42</v>
      </c>
      <c r="E10" s="20">
        <f>D10*12</f>
        <v>5.04</v>
      </c>
    </row>
    <row r="11" spans="1:5" s="21" customFormat="1" x14ac:dyDescent="0.2">
      <c r="A11" s="18" t="s">
        <v>19</v>
      </c>
      <c r="B11" s="22" t="s">
        <v>20</v>
      </c>
      <c r="C11" s="28"/>
      <c r="D11" s="20">
        <f>D12+D15</f>
        <v>0.27</v>
      </c>
      <c r="E11" s="20">
        <f>E12+E15</f>
        <v>3.24</v>
      </c>
    </row>
    <row r="12" spans="1:5" ht="25.5" x14ac:dyDescent="0.2">
      <c r="A12" s="23" t="s">
        <v>21</v>
      </c>
      <c r="B12" s="24" t="s">
        <v>22</v>
      </c>
      <c r="C12" s="82" t="s">
        <v>11</v>
      </c>
      <c r="D12" s="75">
        <v>0.08</v>
      </c>
      <c r="E12" s="85">
        <f>D12*12</f>
        <v>0.96</v>
      </c>
    </row>
    <row r="13" spans="1:5" ht="51" x14ac:dyDescent="0.2">
      <c r="A13" s="23" t="s">
        <v>23</v>
      </c>
      <c r="B13" s="24" t="s">
        <v>24</v>
      </c>
      <c r="C13" s="84"/>
      <c r="D13" s="78"/>
      <c r="E13" s="86"/>
    </row>
    <row r="14" spans="1:5" ht="25.5" x14ac:dyDescent="0.2">
      <c r="A14" s="23" t="s">
        <v>25</v>
      </c>
      <c r="B14" s="24" t="s">
        <v>26</v>
      </c>
      <c r="C14" s="83"/>
      <c r="D14" s="76"/>
      <c r="E14" s="87"/>
    </row>
    <row r="15" spans="1:5" x14ac:dyDescent="0.2">
      <c r="A15" s="23" t="s">
        <v>27</v>
      </c>
      <c r="B15" s="24" t="s">
        <v>28</v>
      </c>
      <c r="C15" s="26" t="s">
        <v>18</v>
      </c>
      <c r="D15" s="27">
        <v>0.19</v>
      </c>
      <c r="E15" s="27">
        <f>D15*12</f>
        <v>2.2800000000000002</v>
      </c>
    </row>
    <row r="16" spans="1:5" s="21" customFormat="1" ht="25.5" x14ac:dyDescent="0.2">
      <c r="A16" s="18" t="s">
        <v>29</v>
      </c>
      <c r="B16" s="22" t="s">
        <v>30</v>
      </c>
      <c r="C16" s="28"/>
      <c r="D16" s="20">
        <f>D17+D19</f>
        <v>0.47</v>
      </c>
      <c r="E16" s="20">
        <f>E17+E19</f>
        <v>5.6399999999999988</v>
      </c>
    </row>
    <row r="17" spans="1:5" ht="51" customHeight="1" x14ac:dyDescent="0.2">
      <c r="A17" s="23" t="s">
        <v>31</v>
      </c>
      <c r="B17" s="24" t="s">
        <v>176</v>
      </c>
      <c r="C17" s="82" t="s">
        <v>11</v>
      </c>
      <c r="D17" s="75">
        <v>0.12</v>
      </c>
      <c r="E17" s="75">
        <f>D17*12</f>
        <v>1.44</v>
      </c>
    </row>
    <row r="18" spans="1:5" ht="51" x14ac:dyDescent="0.2">
      <c r="A18" s="23" t="s">
        <v>32</v>
      </c>
      <c r="B18" s="24" t="s">
        <v>177</v>
      </c>
      <c r="C18" s="83"/>
      <c r="D18" s="76"/>
      <c r="E18" s="76"/>
    </row>
    <row r="19" spans="1:5" ht="38.25" x14ac:dyDescent="0.2">
      <c r="A19" s="23" t="s">
        <v>33</v>
      </c>
      <c r="B19" s="24" t="s">
        <v>34</v>
      </c>
      <c r="C19" s="26" t="s">
        <v>18</v>
      </c>
      <c r="D19" s="27">
        <v>0.35</v>
      </c>
      <c r="E19" s="27">
        <f>D19*12</f>
        <v>4.1999999999999993</v>
      </c>
    </row>
    <row r="20" spans="1:5" s="21" customFormat="1" ht="25.5" x14ac:dyDescent="0.2">
      <c r="A20" s="18" t="s">
        <v>35</v>
      </c>
      <c r="B20" s="29" t="s">
        <v>36</v>
      </c>
      <c r="C20" s="30"/>
      <c r="D20" s="20">
        <f>D21+D25</f>
        <v>0.38</v>
      </c>
      <c r="E20" s="20">
        <f>E21+E25</f>
        <v>4.5600000000000005</v>
      </c>
    </row>
    <row r="21" spans="1:5" ht="25.5" customHeight="1" x14ac:dyDescent="0.2">
      <c r="A21" s="23" t="s">
        <v>37</v>
      </c>
      <c r="B21" s="31" t="s">
        <v>38</v>
      </c>
      <c r="C21" s="71" t="s">
        <v>11</v>
      </c>
      <c r="D21" s="75">
        <v>0.1</v>
      </c>
      <c r="E21" s="75">
        <f>D21*12</f>
        <v>1.2000000000000002</v>
      </c>
    </row>
    <row r="22" spans="1:5" ht="51" x14ac:dyDescent="0.2">
      <c r="A22" s="23" t="s">
        <v>39</v>
      </c>
      <c r="B22" s="31" t="s">
        <v>178</v>
      </c>
      <c r="C22" s="77"/>
      <c r="D22" s="78"/>
      <c r="E22" s="78"/>
    </row>
    <row r="23" spans="1:5" ht="51" x14ac:dyDescent="0.2">
      <c r="A23" s="23" t="s">
        <v>40</v>
      </c>
      <c r="B23" s="31" t="s">
        <v>179</v>
      </c>
      <c r="C23" s="77"/>
      <c r="D23" s="78"/>
      <c r="E23" s="78"/>
    </row>
    <row r="24" spans="1:5" ht="25.5" x14ac:dyDescent="0.2">
      <c r="A24" s="23" t="s">
        <v>41</v>
      </c>
      <c r="B24" s="31" t="s">
        <v>42</v>
      </c>
      <c r="C24" s="72"/>
      <c r="D24" s="76"/>
      <c r="E24" s="76"/>
    </row>
    <row r="25" spans="1:5" ht="29.25" customHeight="1" x14ac:dyDescent="0.2">
      <c r="A25" s="23" t="s">
        <v>43</v>
      </c>
      <c r="B25" s="25" t="s">
        <v>44</v>
      </c>
      <c r="C25" s="26" t="s">
        <v>18</v>
      </c>
      <c r="D25" s="27">
        <v>0.28000000000000003</v>
      </c>
      <c r="E25" s="27">
        <f>D25*12</f>
        <v>3.3600000000000003</v>
      </c>
    </row>
    <row r="26" spans="1:5" s="21" customFormat="1" ht="25.5" x14ac:dyDescent="0.2">
      <c r="A26" s="18" t="s">
        <v>45</v>
      </c>
      <c r="B26" s="29" t="s">
        <v>46</v>
      </c>
      <c r="C26" s="30"/>
      <c r="D26" s="20">
        <f>D27+D32+D33</f>
        <v>3.1</v>
      </c>
      <c r="E26" s="20">
        <f>E27+E32+E33</f>
        <v>37.200000000000003</v>
      </c>
    </row>
    <row r="27" spans="1:5" x14ac:dyDescent="0.2">
      <c r="A27" s="23" t="s">
        <v>47</v>
      </c>
      <c r="B27" s="31" t="s">
        <v>48</v>
      </c>
      <c r="C27" s="71" t="s">
        <v>11</v>
      </c>
      <c r="D27" s="75">
        <v>0.25</v>
      </c>
      <c r="E27" s="75">
        <f>D27*12</f>
        <v>3</v>
      </c>
    </row>
    <row r="28" spans="1:5" ht="15" customHeight="1" x14ac:dyDescent="0.2">
      <c r="A28" s="23" t="s">
        <v>49</v>
      </c>
      <c r="B28" s="25" t="s">
        <v>50</v>
      </c>
      <c r="C28" s="77"/>
      <c r="D28" s="78"/>
      <c r="E28" s="78"/>
    </row>
    <row r="29" spans="1:5" ht="63" customHeight="1" x14ac:dyDescent="0.2">
      <c r="A29" s="23" t="s">
        <v>51</v>
      </c>
      <c r="B29" s="25" t="s">
        <v>180</v>
      </c>
      <c r="C29" s="77"/>
      <c r="D29" s="78"/>
      <c r="E29" s="78"/>
    </row>
    <row r="30" spans="1:5" x14ac:dyDescent="0.2">
      <c r="A30" s="23" t="s">
        <v>52</v>
      </c>
      <c r="B30" s="31" t="s">
        <v>53</v>
      </c>
      <c r="C30" s="72"/>
      <c r="D30" s="78"/>
      <c r="E30" s="78"/>
    </row>
    <row r="31" spans="1:5" ht="27.75" customHeight="1" x14ac:dyDescent="0.2">
      <c r="A31" s="23" t="s">
        <v>54</v>
      </c>
      <c r="B31" s="31" t="s">
        <v>55</v>
      </c>
      <c r="C31" s="1" t="s">
        <v>56</v>
      </c>
      <c r="D31" s="76"/>
      <c r="E31" s="76"/>
    </row>
    <row r="32" spans="1:5" ht="24" x14ac:dyDescent="0.2">
      <c r="A32" s="23" t="s">
        <v>57</v>
      </c>
      <c r="B32" s="31" t="s">
        <v>58</v>
      </c>
      <c r="C32" s="1" t="s">
        <v>59</v>
      </c>
      <c r="D32" s="27">
        <v>2.29</v>
      </c>
      <c r="E32" s="27">
        <f>D32*12</f>
        <v>27.48</v>
      </c>
    </row>
    <row r="33" spans="1:5" ht="38.25" x14ac:dyDescent="0.2">
      <c r="A33" s="23" t="s">
        <v>60</v>
      </c>
      <c r="B33" s="31" t="s">
        <v>61</v>
      </c>
      <c r="C33" s="71" t="s">
        <v>18</v>
      </c>
      <c r="D33" s="75">
        <v>0.56000000000000005</v>
      </c>
      <c r="E33" s="75">
        <f>D33*12</f>
        <v>6.7200000000000006</v>
      </c>
    </row>
    <row r="34" spans="1:5" ht="38.25" x14ac:dyDescent="0.2">
      <c r="A34" s="23" t="s">
        <v>62</v>
      </c>
      <c r="B34" s="31" t="s">
        <v>63</v>
      </c>
      <c r="C34" s="72"/>
      <c r="D34" s="76"/>
      <c r="E34" s="76"/>
    </row>
    <row r="35" spans="1:5" s="21" customFormat="1" ht="25.5" x14ac:dyDescent="0.2">
      <c r="A35" s="18" t="s">
        <v>64</v>
      </c>
      <c r="B35" s="29" t="s">
        <v>65</v>
      </c>
      <c r="C35" s="30"/>
      <c r="D35" s="20">
        <f>D36+D38</f>
        <v>0.45</v>
      </c>
      <c r="E35" s="20">
        <f>E36+E38</f>
        <v>5.4</v>
      </c>
    </row>
    <row r="36" spans="1:5" ht="25.5" x14ac:dyDescent="0.2">
      <c r="A36" s="23" t="s">
        <v>66</v>
      </c>
      <c r="B36" s="31" t="s">
        <v>67</v>
      </c>
      <c r="C36" s="71" t="s">
        <v>68</v>
      </c>
      <c r="D36" s="75">
        <v>0.12</v>
      </c>
      <c r="E36" s="75">
        <f>D36*12</f>
        <v>1.44</v>
      </c>
    </row>
    <row r="37" spans="1:5" ht="38.25" x14ac:dyDescent="0.2">
      <c r="A37" s="23" t="s">
        <v>69</v>
      </c>
      <c r="B37" s="31" t="s">
        <v>70</v>
      </c>
      <c r="C37" s="72"/>
      <c r="D37" s="76"/>
      <c r="E37" s="76"/>
    </row>
    <row r="38" spans="1:5" ht="28.5" customHeight="1" x14ac:dyDescent="0.2">
      <c r="A38" s="23" t="s">
        <v>71</v>
      </c>
      <c r="B38" s="25" t="s">
        <v>72</v>
      </c>
      <c r="C38" s="2" t="s">
        <v>73</v>
      </c>
      <c r="D38" s="27">
        <v>0.33</v>
      </c>
      <c r="E38" s="27">
        <f>D38*12</f>
        <v>3.96</v>
      </c>
    </row>
    <row r="39" spans="1:5" s="21" customFormat="1" ht="25.5" x14ac:dyDescent="0.2">
      <c r="A39" s="18" t="s">
        <v>74</v>
      </c>
      <c r="B39" s="29" t="s">
        <v>75</v>
      </c>
      <c r="C39" s="3"/>
      <c r="D39" s="20">
        <f>D40+D44</f>
        <v>0.41000000000000003</v>
      </c>
      <c r="E39" s="20">
        <f>E40+E44</f>
        <v>4.92</v>
      </c>
    </row>
    <row r="40" spans="1:5" ht="38.25" x14ac:dyDescent="0.2">
      <c r="A40" s="23" t="s">
        <v>76</v>
      </c>
      <c r="B40" s="31" t="s">
        <v>77</v>
      </c>
      <c r="C40" s="71" t="s">
        <v>11</v>
      </c>
      <c r="D40" s="75">
        <v>0.1</v>
      </c>
      <c r="E40" s="75">
        <f>D40*12</f>
        <v>1.2000000000000002</v>
      </c>
    </row>
    <row r="41" spans="1:5" ht="25.5" x14ac:dyDescent="0.2">
      <c r="A41" s="23" t="s">
        <v>78</v>
      </c>
      <c r="B41" s="31" t="s">
        <v>79</v>
      </c>
      <c r="C41" s="77"/>
      <c r="D41" s="78"/>
      <c r="E41" s="78"/>
    </row>
    <row r="42" spans="1:5" ht="25.5" x14ac:dyDescent="0.2">
      <c r="A42" s="23" t="s">
        <v>80</v>
      </c>
      <c r="B42" s="31" t="s">
        <v>81</v>
      </c>
      <c r="C42" s="77"/>
      <c r="D42" s="78"/>
      <c r="E42" s="78"/>
    </row>
    <row r="43" spans="1:5" ht="38.25" x14ac:dyDescent="0.2">
      <c r="A43" s="23" t="s">
        <v>82</v>
      </c>
      <c r="B43" s="31" t="s">
        <v>83</v>
      </c>
      <c r="C43" s="72"/>
      <c r="D43" s="76"/>
      <c r="E43" s="76"/>
    </row>
    <row r="44" spans="1:5" ht="25.5" customHeight="1" x14ac:dyDescent="0.2">
      <c r="A44" s="23" t="s">
        <v>84</v>
      </c>
      <c r="B44" s="31" t="s">
        <v>44</v>
      </c>
      <c r="C44" s="2" t="s">
        <v>18</v>
      </c>
      <c r="D44" s="27">
        <v>0.31</v>
      </c>
      <c r="E44" s="27">
        <f>D44*12</f>
        <v>3.7199999999999998</v>
      </c>
    </row>
    <row r="45" spans="1:5" s="21" customFormat="1" ht="26.25" customHeight="1" x14ac:dyDescent="0.2">
      <c r="A45" s="18" t="s">
        <v>85</v>
      </c>
      <c r="B45" s="29" t="s">
        <v>86</v>
      </c>
      <c r="C45" s="30"/>
      <c r="D45" s="20">
        <f>D46+D47</f>
        <v>0.37</v>
      </c>
      <c r="E45" s="20">
        <f>E46+E47</f>
        <v>4.4400000000000004</v>
      </c>
    </row>
    <row r="46" spans="1:5" s="21" customFormat="1" ht="38.25" customHeight="1" x14ac:dyDescent="0.2">
      <c r="A46" s="23" t="s">
        <v>87</v>
      </c>
      <c r="B46" s="31" t="s">
        <v>88</v>
      </c>
      <c r="C46" s="2" t="s">
        <v>68</v>
      </c>
      <c r="D46" s="27">
        <v>0.09</v>
      </c>
      <c r="E46" s="20">
        <f>D46*12</f>
        <v>1.08</v>
      </c>
    </row>
    <row r="47" spans="1:5" s="21" customFormat="1" ht="38.25" x14ac:dyDescent="0.2">
      <c r="A47" s="23" t="s">
        <v>89</v>
      </c>
      <c r="B47" s="31" t="s">
        <v>90</v>
      </c>
      <c r="C47" s="2" t="s">
        <v>73</v>
      </c>
      <c r="D47" s="27">
        <v>0.28000000000000003</v>
      </c>
      <c r="E47" s="20">
        <f>D47*12</f>
        <v>3.3600000000000003</v>
      </c>
    </row>
    <row r="48" spans="1:5" s="21" customFormat="1" ht="25.5" x14ac:dyDescent="0.2">
      <c r="A48" s="18" t="s">
        <v>91</v>
      </c>
      <c r="B48" s="29" t="s">
        <v>92</v>
      </c>
      <c r="C48" s="30"/>
      <c r="D48" s="20">
        <f>D49+D50</f>
        <v>0.47</v>
      </c>
      <c r="E48" s="20">
        <f>E49+E50</f>
        <v>5.6399999999999988</v>
      </c>
    </row>
    <row r="49" spans="1:5" ht="39" customHeight="1" x14ac:dyDescent="0.2">
      <c r="A49" s="23" t="s">
        <v>93</v>
      </c>
      <c r="B49" s="31" t="s">
        <v>94</v>
      </c>
      <c r="C49" s="2" t="s">
        <v>68</v>
      </c>
      <c r="D49" s="27">
        <v>0.12</v>
      </c>
      <c r="E49" s="27">
        <f>D49*12</f>
        <v>1.44</v>
      </c>
    </row>
    <row r="50" spans="1:5" ht="24.75" customHeight="1" x14ac:dyDescent="0.2">
      <c r="A50" s="23" t="s">
        <v>95</v>
      </c>
      <c r="B50" s="31" t="s">
        <v>44</v>
      </c>
      <c r="C50" s="2" t="s">
        <v>73</v>
      </c>
      <c r="D50" s="27">
        <v>0.35</v>
      </c>
      <c r="E50" s="27">
        <f>D50*12</f>
        <v>4.1999999999999993</v>
      </c>
    </row>
    <row r="51" spans="1:5" s="21" customFormat="1" ht="38.25" x14ac:dyDescent="0.2">
      <c r="A51" s="18" t="s">
        <v>96</v>
      </c>
      <c r="B51" s="29" t="s">
        <v>97</v>
      </c>
      <c r="C51" s="30"/>
      <c r="D51" s="20">
        <f>D52+D53</f>
        <v>0.45</v>
      </c>
      <c r="E51" s="20">
        <f>E52+E53</f>
        <v>5.4</v>
      </c>
    </row>
    <row r="52" spans="1:5" ht="50.25" customHeight="1" x14ac:dyDescent="0.2">
      <c r="A52" s="23" t="s">
        <v>98</v>
      </c>
      <c r="B52" s="31" t="s">
        <v>99</v>
      </c>
      <c r="C52" s="2" t="s">
        <v>68</v>
      </c>
      <c r="D52" s="27">
        <v>0.13</v>
      </c>
      <c r="E52" s="27">
        <f>D52*12</f>
        <v>1.56</v>
      </c>
    </row>
    <row r="53" spans="1:5" ht="41.25" customHeight="1" x14ac:dyDescent="0.2">
      <c r="A53" s="23" t="s">
        <v>100</v>
      </c>
      <c r="B53" s="31" t="s">
        <v>101</v>
      </c>
      <c r="C53" s="2" t="s">
        <v>18</v>
      </c>
      <c r="D53" s="27">
        <v>0.32</v>
      </c>
      <c r="E53" s="27">
        <f>D53*12</f>
        <v>3.84</v>
      </c>
    </row>
    <row r="54" spans="1:5" s="21" customFormat="1" ht="42" customHeight="1" x14ac:dyDescent="0.2">
      <c r="A54" s="32" t="s">
        <v>102</v>
      </c>
      <c r="B54" s="22" t="s">
        <v>103</v>
      </c>
      <c r="C54" s="30"/>
      <c r="D54" s="20">
        <f>D55+D60+D69+D75+D80</f>
        <v>5.5200000000000005</v>
      </c>
      <c r="E54" s="20">
        <f>E55+E60+E69+E75+E80</f>
        <v>66.240000000000009</v>
      </c>
    </row>
    <row r="55" spans="1:5" s="21" customFormat="1" ht="25.5" x14ac:dyDescent="0.2">
      <c r="A55" s="18" t="s">
        <v>104</v>
      </c>
      <c r="B55" s="29" t="s">
        <v>105</v>
      </c>
      <c r="C55" s="30"/>
      <c r="D55" s="20">
        <f>D56+D58</f>
        <v>0.59000000000000008</v>
      </c>
      <c r="E55" s="20">
        <f>E56+E58</f>
        <v>7.080000000000001</v>
      </c>
    </row>
    <row r="56" spans="1:5" ht="25.5" x14ac:dyDescent="0.2">
      <c r="A56" s="23" t="s">
        <v>106</v>
      </c>
      <c r="B56" s="31" t="s">
        <v>107</v>
      </c>
      <c r="C56" s="2" t="s">
        <v>108</v>
      </c>
      <c r="D56" s="75">
        <v>0.19</v>
      </c>
      <c r="E56" s="75">
        <f>D56*12</f>
        <v>2.2800000000000002</v>
      </c>
    </row>
    <row r="57" spans="1:5" ht="25.5" customHeight="1" x14ac:dyDescent="0.2">
      <c r="A57" s="23" t="s">
        <v>109</v>
      </c>
      <c r="B57" s="31" t="s">
        <v>110</v>
      </c>
      <c r="C57" s="2" t="s">
        <v>111</v>
      </c>
      <c r="D57" s="76"/>
      <c r="E57" s="76"/>
    </row>
    <row r="58" spans="1:5" ht="27" customHeight="1" x14ac:dyDescent="0.2">
      <c r="A58" s="23" t="s">
        <v>112</v>
      </c>
      <c r="B58" s="25" t="s">
        <v>113</v>
      </c>
      <c r="C58" s="71" t="s">
        <v>18</v>
      </c>
      <c r="D58" s="75">
        <v>0.4</v>
      </c>
      <c r="E58" s="75">
        <f>D58*12</f>
        <v>4.8000000000000007</v>
      </c>
    </row>
    <row r="59" spans="1:5" ht="26.25" customHeight="1" x14ac:dyDescent="0.2">
      <c r="A59" s="23" t="s">
        <v>114</v>
      </c>
      <c r="B59" s="25" t="s">
        <v>44</v>
      </c>
      <c r="C59" s="72"/>
      <c r="D59" s="76"/>
      <c r="E59" s="76"/>
    </row>
    <row r="60" spans="1:5" s="21" customFormat="1" ht="25.5" x14ac:dyDescent="0.2">
      <c r="A60" s="18" t="s">
        <v>115</v>
      </c>
      <c r="B60" s="29" t="s">
        <v>116</v>
      </c>
      <c r="C60" s="30"/>
      <c r="D60" s="20">
        <f>D61+D67</f>
        <v>1.5</v>
      </c>
      <c r="E60" s="20">
        <f>E61+E67</f>
        <v>18</v>
      </c>
    </row>
    <row r="61" spans="1:5" ht="38.25" x14ac:dyDescent="0.2">
      <c r="A61" s="23" t="s">
        <v>117</v>
      </c>
      <c r="B61" s="31" t="s">
        <v>118</v>
      </c>
      <c r="C61" s="71" t="s">
        <v>68</v>
      </c>
      <c r="D61" s="73">
        <v>1</v>
      </c>
      <c r="E61" s="75">
        <f>D61*12</f>
        <v>12</v>
      </c>
    </row>
    <row r="62" spans="1:5" ht="38.25" x14ac:dyDescent="0.2">
      <c r="A62" s="23" t="s">
        <v>119</v>
      </c>
      <c r="B62" s="31" t="s">
        <v>120</v>
      </c>
      <c r="C62" s="77"/>
      <c r="D62" s="81"/>
      <c r="E62" s="78"/>
    </row>
    <row r="63" spans="1:5" ht="25.5" x14ac:dyDescent="0.2">
      <c r="A63" s="23" t="s">
        <v>121</v>
      </c>
      <c r="B63" s="31" t="s">
        <v>122</v>
      </c>
      <c r="C63" s="77"/>
      <c r="D63" s="81"/>
      <c r="E63" s="78"/>
    </row>
    <row r="64" spans="1:5" ht="25.5" x14ac:dyDescent="0.2">
      <c r="A64" s="23" t="s">
        <v>123</v>
      </c>
      <c r="B64" s="31" t="s">
        <v>124</v>
      </c>
      <c r="C64" s="77"/>
      <c r="D64" s="81"/>
      <c r="E64" s="78"/>
    </row>
    <row r="65" spans="1:5" ht="29.25" customHeight="1" x14ac:dyDescent="0.2">
      <c r="A65" s="23" t="s">
        <v>125</v>
      </c>
      <c r="B65" s="31" t="s">
        <v>126</v>
      </c>
      <c r="C65" s="77"/>
      <c r="D65" s="81"/>
      <c r="E65" s="78"/>
    </row>
    <row r="66" spans="1:5" ht="25.5" x14ac:dyDescent="0.2">
      <c r="A66" s="23" t="s">
        <v>127</v>
      </c>
      <c r="B66" s="31" t="s">
        <v>128</v>
      </c>
      <c r="C66" s="72"/>
      <c r="D66" s="74"/>
      <c r="E66" s="76"/>
    </row>
    <row r="67" spans="1:5" ht="38.25" x14ac:dyDescent="0.2">
      <c r="A67" s="23" t="s">
        <v>129</v>
      </c>
      <c r="B67" s="31" t="s">
        <v>130</v>
      </c>
      <c r="C67" s="71" t="s">
        <v>18</v>
      </c>
      <c r="D67" s="73">
        <v>0.5</v>
      </c>
      <c r="E67" s="75">
        <f>D67*12</f>
        <v>6</v>
      </c>
    </row>
    <row r="68" spans="1:5" ht="15" customHeight="1" x14ac:dyDescent="0.2">
      <c r="A68" s="23" t="s">
        <v>131</v>
      </c>
      <c r="B68" s="31" t="s">
        <v>132</v>
      </c>
      <c r="C68" s="72"/>
      <c r="D68" s="74"/>
      <c r="E68" s="76"/>
    </row>
    <row r="69" spans="1:5" s="21" customFormat="1" ht="24.75" customHeight="1" x14ac:dyDescent="0.2">
      <c r="A69" s="18" t="s">
        <v>133</v>
      </c>
      <c r="B69" s="33" t="s">
        <v>134</v>
      </c>
      <c r="C69" s="30"/>
      <c r="D69" s="20">
        <f>D70+D74</f>
        <v>1.84</v>
      </c>
      <c r="E69" s="20">
        <f>E70+E74</f>
        <v>22.080000000000002</v>
      </c>
    </row>
    <row r="70" spans="1:5" s="21" customFormat="1" ht="38.25" x14ac:dyDescent="0.2">
      <c r="A70" s="23" t="s">
        <v>135</v>
      </c>
      <c r="B70" s="31" t="s">
        <v>136</v>
      </c>
      <c r="C70" s="71" t="s">
        <v>68</v>
      </c>
      <c r="D70" s="75">
        <v>1.08</v>
      </c>
      <c r="E70" s="75">
        <f>D70*12</f>
        <v>12.96</v>
      </c>
    </row>
    <row r="71" spans="1:5" s="21" customFormat="1" ht="38.25" x14ac:dyDescent="0.2">
      <c r="A71" s="23" t="s">
        <v>137</v>
      </c>
      <c r="B71" s="31" t="s">
        <v>138</v>
      </c>
      <c r="C71" s="77"/>
      <c r="D71" s="78"/>
      <c r="E71" s="78"/>
    </row>
    <row r="72" spans="1:5" x14ac:dyDescent="0.2">
      <c r="A72" s="23" t="s">
        <v>139</v>
      </c>
      <c r="B72" s="31" t="s">
        <v>140</v>
      </c>
      <c r="C72" s="77"/>
      <c r="D72" s="78"/>
      <c r="E72" s="78"/>
    </row>
    <row r="73" spans="1:5" x14ac:dyDescent="0.2">
      <c r="A73" s="23" t="s">
        <v>141</v>
      </c>
      <c r="B73" s="31" t="s">
        <v>142</v>
      </c>
      <c r="C73" s="72"/>
      <c r="D73" s="76"/>
      <c r="E73" s="76"/>
    </row>
    <row r="74" spans="1:5" ht="38.25" x14ac:dyDescent="0.2">
      <c r="A74" s="23" t="s">
        <v>143</v>
      </c>
      <c r="B74" s="31" t="s">
        <v>144</v>
      </c>
      <c r="C74" s="2" t="s">
        <v>18</v>
      </c>
      <c r="D74" s="34">
        <v>0.76</v>
      </c>
      <c r="E74" s="34">
        <f>D74*12</f>
        <v>9.120000000000001</v>
      </c>
    </row>
    <row r="75" spans="1:5" s="21" customFormat="1" ht="25.5" x14ac:dyDescent="0.2">
      <c r="A75" s="18" t="s">
        <v>145</v>
      </c>
      <c r="B75" s="29" t="s">
        <v>146</v>
      </c>
      <c r="C75" s="2"/>
      <c r="D75" s="20">
        <f>D76+D78</f>
        <v>0.98</v>
      </c>
      <c r="E75" s="20">
        <f>E76+E78</f>
        <v>11.76</v>
      </c>
    </row>
    <row r="76" spans="1:5" ht="25.5" x14ac:dyDescent="0.2">
      <c r="A76" s="23" t="s">
        <v>147</v>
      </c>
      <c r="B76" s="31" t="s">
        <v>148</v>
      </c>
      <c r="C76" s="2" t="s">
        <v>149</v>
      </c>
      <c r="D76" s="79">
        <v>0.64</v>
      </c>
      <c r="E76" s="79">
        <f>D76*12</f>
        <v>7.68</v>
      </c>
    </row>
    <row r="77" spans="1:5" x14ac:dyDescent="0.2">
      <c r="A77" s="23" t="s">
        <v>150</v>
      </c>
      <c r="B77" s="31" t="s">
        <v>151</v>
      </c>
      <c r="C77" s="2" t="s">
        <v>152</v>
      </c>
      <c r="D77" s="79"/>
      <c r="E77" s="79"/>
    </row>
    <row r="78" spans="1:5" x14ac:dyDescent="0.2">
      <c r="A78" s="23" t="s">
        <v>153</v>
      </c>
      <c r="B78" s="31" t="s">
        <v>154</v>
      </c>
      <c r="C78" s="71" t="s">
        <v>18</v>
      </c>
      <c r="D78" s="75">
        <v>0.34</v>
      </c>
      <c r="E78" s="75">
        <f>D78*12</f>
        <v>4.08</v>
      </c>
    </row>
    <row r="79" spans="1:5" x14ac:dyDescent="0.2">
      <c r="A79" s="23" t="s">
        <v>155</v>
      </c>
      <c r="B79" s="31" t="s">
        <v>156</v>
      </c>
      <c r="C79" s="72"/>
      <c r="D79" s="76"/>
      <c r="E79" s="76"/>
    </row>
    <row r="80" spans="1:5" s="21" customFormat="1" ht="25.5" x14ac:dyDescent="0.2">
      <c r="A80" s="18" t="s">
        <v>157</v>
      </c>
      <c r="B80" s="29" t="s">
        <v>158</v>
      </c>
      <c r="C80" s="30"/>
      <c r="D80" s="20">
        <f>D81+D82</f>
        <v>0.61</v>
      </c>
      <c r="E80" s="20">
        <f>E81+E82</f>
        <v>7.32</v>
      </c>
    </row>
    <row r="81" spans="1:5" ht="25.5" x14ac:dyDescent="0.2">
      <c r="A81" s="23" t="s">
        <v>159</v>
      </c>
      <c r="B81" s="31" t="s">
        <v>160</v>
      </c>
      <c r="C81" s="2" t="s">
        <v>152</v>
      </c>
      <c r="D81" s="27">
        <v>0.42</v>
      </c>
      <c r="E81" s="27">
        <f>D81*12</f>
        <v>5.04</v>
      </c>
    </row>
    <row r="82" spans="1:5" ht="38.25" x14ac:dyDescent="0.2">
      <c r="A82" s="23" t="s">
        <v>161</v>
      </c>
      <c r="B82" s="31" t="s">
        <v>162</v>
      </c>
      <c r="C82" s="2" t="s">
        <v>18</v>
      </c>
      <c r="D82" s="27">
        <v>0.19</v>
      </c>
      <c r="E82" s="27">
        <f>D82*12</f>
        <v>2.2800000000000002</v>
      </c>
    </row>
    <row r="83" spans="1:5" ht="27" customHeight="1" x14ac:dyDescent="0.2">
      <c r="A83" s="35" t="s">
        <v>163</v>
      </c>
      <c r="B83" s="36" t="s">
        <v>164</v>
      </c>
      <c r="C83" s="3"/>
      <c r="D83" s="20">
        <f>D84</f>
        <v>3.87</v>
      </c>
      <c r="E83" s="20">
        <f>E84</f>
        <v>46.44</v>
      </c>
    </row>
    <row r="84" spans="1:5" s="21" customFormat="1" ht="38.25" x14ac:dyDescent="0.2">
      <c r="A84" s="18" t="s">
        <v>165</v>
      </c>
      <c r="B84" s="29" t="s">
        <v>166</v>
      </c>
      <c r="C84" s="2" t="s">
        <v>167</v>
      </c>
      <c r="D84" s="20">
        <v>3.87</v>
      </c>
      <c r="E84" s="20">
        <f>D84*12</f>
        <v>46.44</v>
      </c>
    </row>
    <row r="85" spans="1:5" s="21" customFormat="1" x14ac:dyDescent="0.2">
      <c r="A85" s="37" t="s">
        <v>168</v>
      </c>
      <c r="B85" s="38" t="s">
        <v>169</v>
      </c>
      <c r="C85" s="4" t="s">
        <v>170</v>
      </c>
      <c r="D85" s="39">
        <v>4.55</v>
      </c>
      <c r="E85" s="39">
        <f>D85*12</f>
        <v>54.599999999999994</v>
      </c>
    </row>
    <row r="86" spans="1:5" ht="15.75" x14ac:dyDescent="0.2">
      <c r="A86" s="40"/>
      <c r="B86" s="41" t="s">
        <v>171</v>
      </c>
      <c r="C86" s="42"/>
      <c r="D86" s="42">
        <f>D85+D83+D54+D5</f>
        <v>20.880000000000003</v>
      </c>
      <c r="E86" s="42">
        <f>E85+E83+E54+E5</f>
        <v>250.56</v>
      </c>
    </row>
    <row r="87" spans="1:5" ht="197.25" customHeight="1" x14ac:dyDescent="0.2">
      <c r="A87" s="69" t="s">
        <v>173</v>
      </c>
      <c r="B87" s="68" t="s">
        <v>174</v>
      </c>
      <c r="C87" s="80" t="s">
        <v>175</v>
      </c>
      <c r="D87" s="80"/>
      <c r="E87" s="80"/>
    </row>
    <row r="88" spans="1:5" s="44" customFormat="1" ht="81.75" customHeight="1" x14ac:dyDescent="0.2">
      <c r="A88" s="43"/>
      <c r="B88" s="70" t="s">
        <v>172</v>
      </c>
      <c r="C88" s="70"/>
      <c r="D88" s="70"/>
      <c r="E88" s="70"/>
    </row>
    <row r="89" spans="1:5" s="44" customFormat="1" ht="15.75" x14ac:dyDescent="0.2">
      <c r="A89" s="45"/>
      <c r="B89" s="46"/>
      <c r="C89" s="46"/>
      <c r="D89" s="46"/>
      <c r="E89" s="46"/>
    </row>
    <row r="90" spans="1:5" s="44" customFormat="1" ht="15.75" x14ac:dyDescent="0.2">
      <c r="A90" s="47"/>
      <c r="B90" s="48"/>
      <c r="C90" s="49"/>
      <c r="D90" s="50"/>
      <c r="E90" s="50"/>
    </row>
    <row r="91" spans="1:5" s="44" customFormat="1" ht="15.75" x14ac:dyDescent="0.2">
      <c r="A91" s="47"/>
      <c r="B91" s="51"/>
      <c r="C91" s="49"/>
      <c r="D91" s="52"/>
      <c r="E91" s="52"/>
    </row>
    <row r="92" spans="1:5" s="44" customFormat="1" ht="15.75" x14ac:dyDescent="0.2">
      <c r="A92" s="47"/>
      <c r="B92" s="53"/>
      <c r="C92" s="49"/>
      <c r="D92" s="52"/>
      <c r="E92" s="52"/>
    </row>
    <row r="93" spans="1:5" s="44" customFormat="1" ht="15.75" x14ac:dyDescent="0.2">
      <c r="A93" s="47"/>
      <c r="B93" s="51"/>
      <c r="C93" s="49"/>
      <c r="D93" s="52"/>
      <c r="E93" s="52"/>
    </row>
    <row r="94" spans="1:5" s="44" customFormat="1" ht="15.75" x14ac:dyDescent="0.2">
      <c r="A94" s="47"/>
      <c r="B94" s="51"/>
      <c r="C94" s="49"/>
      <c r="D94" s="52"/>
      <c r="E94" s="52"/>
    </row>
    <row r="95" spans="1:5" s="44" customFormat="1" ht="15.75" x14ac:dyDescent="0.2">
      <c r="A95" s="47"/>
      <c r="B95" s="53"/>
      <c r="C95" s="49"/>
      <c r="D95" s="52"/>
      <c r="E95" s="52"/>
    </row>
    <row r="96" spans="1:5" s="44" customFormat="1" ht="15.75" x14ac:dyDescent="0.2">
      <c r="A96" s="47"/>
      <c r="B96" s="48"/>
      <c r="C96" s="49"/>
      <c r="D96" s="50"/>
      <c r="E96" s="50"/>
    </row>
    <row r="97" spans="1:5" s="44" customFormat="1" ht="15.75" x14ac:dyDescent="0.2">
      <c r="A97" s="47"/>
      <c r="B97" s="54"/>
      <c r="C97" s="49"/>
      <c r="D97" s="52"/>
      <c r="E97" s="52"/>
    </row>
    <row r="98" spans="1:5" s="44" customFormat="1" ht="15.75" x14ac:dyDescent="0.2">
      <c r="A98" s="47"/>
      <c r="B98" s="55"/>
      <c r="C98" s="49"/>
      <c r="D98" s="52"/>
      <c r="E98" s="52"/>
    </row>
    <row r="99" spans="1:5" s="44" customFormat="1" ht="15.75" x14ac:dyDescent="0.2">
      <c r="A99" s="47"/>
      <c r="B99" s="48"/>
      <c r="C99" s="56"/>
      <c r="D99" s="50"/>
      <c r="E99" s="50"/>
    </row>
    <row r="100" spans="1:5" s="44" customFormat="1" ht="15.75" x14ac:dyDescent="0.2">
      <c r="A100" s="47"/>
      <c r="B100" s="54"/>
      <c r="C100" s="49"/>
      <c r="D100" s="52"/>
      <c r="E100" s="52"/>
    </row>
    <row r="101" spans="1:5" s="44" customFormat="1" ht="15.75" x14ac:dyDescent="0.2">
      <c r="A101" s="47"/>
      <c r="B101" s="48"/>
      <c r="C101" s="57"/>
      <c r="D101" s="50"/>
      <c r="E101" s="50"/>
    </row>
    <row r="102" spans="1:5" s="44" customFormat="1" ht="15.75" x14ac:dyDescent="0.2">
      <c r="A102" s="47"/>
      <c r="B102" s="58"/>
      <c r="C102" s="59"/>
      <c r="D102" s="52"/>
      <c r="E102" s="52"/>
    </row>
    <row r="103" spans="1:5" s="44" customFormat="1" ht="15.75" x14ac:dyDescent="0.2">
      <c r="A103" s="47"/>
      <c r="B103" s="60"/>
      <c r="C103" s="59"/>
      <c r="D103" s="52"/>
      <c r="E103" s="52"/>
    </row>
    <row r="104" spans="1:5" s="44" customFormat="1" ht="15.75" x14ac:dyDescent="0.2">
      <c r="A104" s="47"/>
      <c r="B104" s="60"/>
      <c r="C104" s="59"/>
      <c r="D104" s="52"/>
      <c r="E104" s="52"/>
    </row>
    <row r="105" spans="1:5" s="44" customFormat="1" ht="15.75" x14ac:dyDescent="0.2">
      <c r="A105" s="47"/>
      <c r="B105" s="54"/>
      <c r="C105" s="59"/>
      <c r="D105" s="52"/>
      <c r="E105" s="52"/>
    </row>
    <row r="106" spans="1:5" s="44" customFormat="1" ht="15.75" x14ac:dyDescent="0.2">
      <c r="A106" s="47"/>
      <c r="B106" s="48"/>
      <c r="C106" s="59"/>
      <c r="D106" s="50"/>
      <c r="E106" s="50"/>
    </row>
    <row r="107" spans="1:5" s="44" customFormat="1" ht="15.75" x14ac:dyDescent="0.2">
      <c r="A107" s="47"/>
      <c r="B107" s="48"/>
      <c r="C107" s="61"/>
      <c r="D107" s="50"/>
      <c r="E107" s="50"/>
    </row>
    <row r="108" spans="1:5" s="44" customFormat="1" ht="15.75" x14ac:dyDescent="0.2">
      <c r="A108" s="47"/>
      <c r="B108" s="53"/>
      <c r="C108" s="59"/>
      <c r="D108" s="52"/>
      <c r="E108" s="52"/>
    </row>
    <row r="109" spans="1:5" s="44" customFormat="1" ht="15.75" x14ac:dyDescent="0.2">
      <c r="A109" s="47"/>
      <c r="B109" s="53"/>
      <c r="C109" s="59"/>
      <c r="D109" s="52"/>
      <c r="E109" s="52"/>
    </row>
    <row r="110" spans="1:5" s="44" customFormat="1" ht="15.75" x14ac:dyDescent="0.2">
      <c r="A110" s="47"/>
      <c r="B110" s="62"/>
      <c r="C110" s="59"/>
      <c r="D110" s="52"/>
      <c r="E110" s="52"/>
    </row>
    <row r="111" spans="1:5" s="44" customFormat="1" ht="15.75" x14ac:dyDescent="0.2">
      <c r="A111" s="47"/>
      <c r="B111" s="62"/>
      <c r="C111" s="59"/>
      <c r="D111" s="52"/>
      <c r="E111" s="52"/>
    </row>
    <row r="112" spans="1:5" s="44" customFormat="1" ht="15.75" x14ac:dyDescent="0.2">
      <c r="A112" s="47"/>
      <c r="B112" s="48"/>
      <c r="C112" s="61"/>
      <c r="D112" s="50"/>
      <c r="E112" s="50"/>
    </row>
    <row r="113" spans="1:5" s="44" customFormat="1" ht="15.75" x14ac:dyDescent="0.2">
      <c r="A113" s="47"/>
      <c r="B113" s="48"/>
      <c r="C113" s="59"/>
      <c r="D113" s="52"/>
      <c r="E113" s="52"/>
    </row>
    <row r="114" spans="1:5" s="44" customFormat="1" ht="15.75" x14ac:dyDescent="0.2">
      <c r="A114" s="47"/>
      <c r="B114" s="53"/>
      <c r="C114" s="59"/>
      <c r="D114" s="52"/>
      <c r="E114" s="52"/>
    </row>
    <row r="115" spans="1:5" s="44" customFormat="1" ht="15.75" x14ac:dyDescent="0.2">
      <c r="A115" s="47"/>
      <c r="B115" s="48"/>
      <c r="C115" s="59"/>
      <c r="D115" s="52"/>
      <c r="E115" s="52"/>
    </row>
    <row r="116" spans="1:5" s="44" customFormat="1" ht="15.75" x14ac:dyDescent="0.2">
      <c r="A116" s="47"/>
      <c r="B116" s="48"/>
      <c r="C116" s="63"/>
      <c r="D116" s="52"/>
      <c r="E116" s="52"/>
    </row>
    <row r="117" spans="1:5" s="44" customFormat="1" ht="15.75" x14ac:dyDescent="0.2">
      <c r="A117" s="47"/>
      <c r="B117" s="48"/>
      <c r="C117" s="63"/>
      <c r="D117" s="50"/>
      <c r="E117" s="50"/>
    </row>
    <row r="118" spans="1:5" s="44" customFormat="1" ht="15.75" x14ac:dyDescent="0.2">
      <c r="A118" s="47"/>
      <c r="B118" s="64"/>
      <c r="C118" s="63"/>
      <c r="D118" s="52"/>
      <c r="E118" s="52"/>
    </row>
    <row r="119" spans="1:5" s="44" customFormat="1" ht="15.75" x14ac:dyDescent="0.2">
      <c r="A119" s="47"/>
      <c r="B119" s="65"/>
      <c r="C119" s="63"/>
      <c r="D119" s="52"/>
      <c r="E119" s="52"/>
    </row>
    <row r="120" spans="1:5" s="44" customFormat="1" ht="15.75" x14ac:dyDescent="0.2">
      <c r="A120" s="45"/>
      <c r="B120" s="66"/>
      <c r="C120" s="67"/>
      <c r="D120" s="67"/>
      <c r="E120" s="67"/>
    </row>
    <row r="121" spans="1:5" s="44" customFormat="1" x14ac:dyDescent="0.2">
      <c r="A121" s="47"/>
    </row>
    <row r="122" spans="1:5" s="44" customFormat="1" x14ac:dyDescent="0.2">
      <c r="A122" s="47"/>
    </row>
  </sheetData>
  <mergeCells count="47">
    <mergeCell ref="C12:C14"/>
    <mergeCell ref="D12:D14"/>
    <mergeCell ref="E12:E14"/>
    <mergeCell ref="C1:E1"/>
    <mergeCell ref="B2:D2"/>
    <mergeCell ref="C7:C9"/>
    <mergeCell ref="D7:D9"/>
    <mergeCell ref="E7:E9"/>
    <mergeCell ref="C17:C18"/>
    <mergeCell ref="D17:D18"/>
    <mergeCell ref="E17:E18"/>
    <mergeCell ref="C21:C24"/>
    <mergeCell ref="D21:D24"/>
    <mergeCell ref="E21:E24"/>
    <mergeCell ref="C27:C30"/>
    <mergeCell ref="D27:D31"/>
    <mergeCell ref="E27:E31"/>
    <mergeCell ref="C33:C34"/>
    <mergeCell ref="D33:D34"/>
    <mergeCell ref="E33:E34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D56:D57"/>
    <mergeCell ref="E56:E57"/>
    <mergeCell ref="C58:C59"/>
    <mergeCell ref="D58:D59"/>
    <mergeCell ref="E58:E59"/>
    <mergeCell ref="B88:E88"/>
    <mergeCell ref="C67:C68"/>
    <mergeCell ref="D67:D68"/>
    <mergeCell ref="E67:E68"/>
    <mergeCell ref="C70:C73"/>
    <mergeCell ref="D70:D73"/>
    <mergeCell ref="E70:E73"/>
    <mergeCell ref="D76:D77"/>
    <mergeCell ref="E76:E77"/>
    <mergeCell ref="C78:C79"/>
    <mergeCell ref="D78:D79"/>
    <mergeCell ref="E78:E79"/>
    <mergeCell ref="C87:E87"/>
  </mergeCells>
  <pageMargins left="0.51181102362204722" right="0.12" top="0.21" bottom="0.21" header="0.16" footer="0.15748031496062992"/>
  <pageSetup paperSize="9" scale="84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кирпич мет кровля подвал</vt:lpstr>
      <vt:lpstr>'кирпич мет кровля подвал'!Область_печати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Buh2</cp:lastModifiedBy>
  <cp:lastPrinted>2018-08-03T11:24:26Z</cp:lastPrinted>
  <dcterms:created xsi:type="dcterms:W3CDTF">2018-01-29T16:51:03Z</dcterms:created>
  <dcterms:modified xsi:type="dcterms:W3CDTF">2018-10-04T05:50:38Z</dcterms:modified>
</cp:coreProperties>
</file>