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<sst xmlns="http://schemas.openxmlformats.org/spreadsheetml/2006/main" count="103" uniqueCount="58">
  <si>
    <t>Наименование</t>
  </si>
  <si>
    <t>ПР</t>
  </si>
  <si>
    <t>Жилищно-коммунальное хозяйство</t>
  </si>
  <si>
    <t>Культура</t>
  </si>
  <si>
    <t>01</t>
  </si>
  <si>
    <t>02</t>
  </si>
  <si>
    <t>04</t>
  </si>
  <si>
    <t>05</t>
  </si>
  <si>
    <t>09</t>
  </si>
  <si>
    <t>08</t>
  </si>
  <si>
    <t>к решению Совета Депутатов</t>
  </si>
  <si>
    <t>сельского поселения Алябьевский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</si>
  <si>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</si>
  <si>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</si>
  <si>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</si>
  <si>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</si>
  <si>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</si>
  <si>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</si>
  <si>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</si>
  <si>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Благоустройство</t>
  </si>
  <si>
    <t>Жилищное хозяйство</t>
  </si>
  <si>
    <t>Другие общегосударственные вопросы</t>
  </si>
  <si>
    <t>Сумма на год (рублей)</t>
  </si>
  <si>
    <t>Социальная политика</t>
  </si>
  <si>
    <t>10</t>
  </si>
  <si>
    <t xml:space="preserve">Национальная экономика </t>
  </si>
  <si>
    <t>Общеэкономические вопросы</t>
  </si>
  <si>
    <t>Образование</t>
  </si>
  <si>
    <t>Молодёжная политика и оздоровление детей</t>
  </si>
  <si>
    <t>07</t>
  </si>
  <si>
    <t>РЗ</t>
  </si>
  <si>
    <t>Социальное обеспечение населения</t>
  </si>
  <si>
    <t>Коммунальное хозяйство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</si>
  <si>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</si>
  <si>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</si>
  <si>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</si>
  <si>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Физическая культура  и спорт</t>
  </si>
  <si>
    <t>11</t>
  </si>
  <si>
    <t xml:space="preserve">Физическая культура </t>
  </si>
  <si>
    <t>Связь и информатика</t>
  </si>
  <si>
    <t>Резервные фонды</t>
  </si>
  <si>
    <t>Дорожное хозяйство (дорожные фонды)</t>
  </si>
  <si>
    <t>Органы юстиции</t>
  </si>
  <si>
    <t>Другие вопросы в области национальной экономики</t>
  </si>
  <si>
    <t>12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</si>
  <si>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</si>
  <si>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</si>
  <si>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Прочие межбюджетные трансферты бюджетам субъектов Российской Федерации и муниципальных образований общего характера</t>
  </si>
  <si>
    <t>Другие вопросы в области национальной безопасности и правоохранительной деятельности</t>
  </si>
  <si>
    <t>Органы внутренних дел</t>
  </si>
  <si>
    <t>Приложение 6</t>
  </si>
  <si>
    <t>Пенсионное обеспечение</t>
  </si>
  <si>
    <t>Обеспечение проведения выборов и референдумов</t>
  </si>
  <si>
    <t xml:space="preserve">Распределение бюджетных ассигнований по разделам и подразделам классификации расходов бюджета сельского поселения Алябьевский на 2013 год </t>
  </si>
  <si>
    <t xml:space="preserve">Культура, кинематография </t>
  </si>
  <si>
    <t>от 25.12.2012г.  №226</t>
  </si>
  <si>
    <t>Приложение 2</t>
  </si>
  <si>
    <t>от  08.02.2013г. №231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</si>
</sst>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"/>
      <family val="0"/>
    </font>
    <font>
      <sz val="10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8"/>
      <name val="Times New Roman"/>
      <family val="0"/>
    </font>
    <font>
      <b/>
      <sz val="10"/>
      <name val="Arial"/>
      <family val="0"/>
    </font>
    <font>
      <b/>
      <sz val="12"/>
      <name val="Times New Roman"/>
      <family val="0"/>
    </font>
    <font>
      <b/>
      <sz val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3" fillId="0" borderId="1" xfId="0" applyNumberFormat="1" applyFont="1" applyFill="1" applyBorder="1" applyAlignment="1" applyProtection="1">
      <alignment horizontal="left" vertical="top" indent="13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49" fontId="3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5" fillId="2" borderId="1" xfId="0" applyNumberFormat="1" applyFont="1" applyFill="1" applyBorder="1" applyAlignment="1" applyProtection="1">
      <alignment horizontal="left" vertical="top" wrapText="1"/>
      <protection/>
    </xf>
    <xf numFmtId="49" fontId="6" fillId="2" borderId="1" xfId="0" applyNumberFormat="1" applyFont="1" applyFill="1" applyBorder="1" applyAlignment="1" applyProtection="1">
      <alignment horizontal="center" vertical="top"/>
      <protection/>
    </xf>
    <xf numFmtId="0" fontId="5" fillId="2" borderId="1" xfId="0" applyNumberFormat="1" applyFont="1" applyFill="1" applyBorder="1" applyAlignment="1" applyProtection="1">
      <alignment horizontal="left" vertical="top"/>
      <protection/>
    </xf>
    <xf numFmtId="0" fontId="8" fillId="2" borderId="1" xfId="0" applyNumberFormat="1" applyFont="1" applyFill="1" applyBorder="1" applyAlignment="1" applyProtection="1">
      <alignment horizontal="left" vertical="top"/>
      <protection/>
    </xf>
    <xf numFmtId="0" fontId="5" fillId="2" borderId="1" xfId="0" applyNumberFormat="1" applyFont="1" applyFill="1" applyBorder="1" applyAlignment="1" applyProtection="1">
      <alignment horizontal="left" vertical="top" wrapText="1"/>
      <protection/>
    </xf>
    <xf numFmtId="49" fontId="6" fillId="2" borderId="1" xfId="0" applyNumberFormat="1" applyFont="1" applyFill="1" applyBorder="1" applyAlignment="1" applyProtection="1">
      <alignment horizontal="center" vertical="top"/>
      <protection/>
    </xf>
    <xf numFmtId="49" fontId="7" fillId="2" borderId="1" xfId="0" applyNumberFormat="1" applyFont="1" applyFill="1" applyBorder="1" applyAlignment="1" applyProtection="1">
      <alignment horizontal="center" vertical="top"/>
      <protection/>
    </xf>
    <xf numFmtId="49" fontId="9" fillId="2" borderId="1" xfId="0" applyNumberFormat="1" applyFont="1" applyFill="1" applyBorder="1" applyAlignment="1" applyProtection="1">
      <alignment horizontal="left" vertical="top"/>
      <protection/>
    </xf>
    <xf numFmtId="49" fontId="6" fillId="2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left" vertical="top"/>
      <protection/>
    </xf>
    <xf numFmtId="49" fontId="3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5" fillId="2" borderId="1" xfId="0" applyNumberFormat="1" applyFont="1" applyFill="1" applyBorder="1" applyAlignment="1" applyProtection="1">
      <alignment horizontal="left" vertical="top"/>
      <protection/>
    </xf>
    <xf numFmtId="49" fontId="3" fillId="2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" fontId="5" fillId="2" borderId="1" xfId="0" applyNumberFormat="1" applyFont="1" applyFill="1" applyBorder="1" applyAlignment="1" applyProtection="1">
      <alignment horizontal="center" vertical="top"/>
      <protection/>
    </xf>
    <xf numFmtId="4" fontId="1" fillId="3" borderId="1" xfId="0" applyNumberFormat="1" applyFont="1" applyFill="1" applyBorder="1" applyAlignment="1" applyProtection="1">
      <alignment horizontal="center" vertical="top"/>
      <protection/>
    </xf>
    <xf numFmtId="4" fontId="1" fillId="3" borderId="1" xfId="0" applyNumberFormat="1" applyFont="1" applyFill="1" applyBorder="1" applyAlignment="1" applyProtection="1">
      <alignment horizontal="center" vertical="top"/>
      <protection/>
    </xf>
    <xf numFmtId="4" fontId="1" fillId="3" borderId="1" xfId="0" applyNumberFormat="1" applyFont="1" applyFill="1" applyBorder="1" applyAlignment="1" applyProtection="1">
      <alignment horizontal="center" vertical="top"/>
      <protection/>
    </xf>
    <xf numFmtId="4" fontId="5" fillId="2" borderId="1" xfId="0" applyNumberFormat="1" applyFont="1" applyFill="1" applyBorder="1" applyAlignment="1" applyProtection="1">
      <alignment horizontal="center" vertical="top"/>
      <protection/>
    </xf>
    <xf numFmtId="4" fontId="5" fillId="2" borderId="1" xfId="0" applyNumberFormat="1" applyFont="1" applyFill="1" applyBorder="1" applyAlignment="1" applyProtection="1">
      <alignment horizontal="center" vertical="top"/>
      <protection/>
    </xf>
    <xf numFmtId="4" fontId="8" fillId="2" borderId="1" xfId="0" applyNumberFormat="1" applyFont="1" applyFill="1" applyBorder="1" applyAlignment="1" applyProtection="1">
      <alignment horizontal="center" vertical="top"/>
      <protection/>
    </xf>
    <xf numFmtId="0" fontId="5" fillId="2" borderId="1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9" fontId="0" fillId="2" borderId="1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8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8">
          <cell r="I18">
            <v>1392000</v>
          </cell>
        </row>
        <row r="24">
          <cell r="I24">
            <v>7365800</v>
          </cell>
        </row>
        <row r="37">
          <cell r="I37">
            <v>234200</v>
          </cell>
        </row>
        <row r="51">
          <cell r="I51">
            <v>40000</v>
          </cell>
        </row>
        <row r="52">
          <cell r="I52">
            <v>1228885.68</v>
          </cell>
        </row>
        <row r="93">
          <cell r="I93">
            <v>16800</v>
          </cell>
        </row>
        <row r="97">
          <cell r="I97">
            <v>793000</v>
          </cell>
        </row>
        <row r="107">
          <cell r="I107">
            <v>1000</v>
          </cell>
        </row>
        <row r="114">
          <cell r="I114">
            <v>24784.51</v>
          </cell>
        </row>
        <row r="129">
          <cell r="I129">
            <v>828175.2</v>
          </cell>
        </row>
        <row r="146">
          <cell r="I146">
            <v>330000</v>
          </cell>
        </row>
        <row r="163">
          <cell r="I163">
            <v>2893063.91</v>
          </cell>
        </row>
        <row r="208">
          <cell r="I208">
            <v>1796000</v>
          </cell>
        </row>
        <row r="248">
          <cell r="I248">
            <v>7021000</v>
          </cell>
        </row>
        <row r="260">
          <cell r="I260">
            <v>60000</v>
          </cell>
        </row>
        <row r="276">
          <cell r="I276">
            <v>2601450</v>
          </cell>
        </row>
        <row r="288">
          <cell r="I288">
            <v>49476.32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="90" zoomScaleNormal="90" workbookViewId="0" topLeftCell="A25">
      <selection activeCell="A9" sqref="A9"/>
    </sheetView>
  </sheetViews>
  <sheetFormatPr defaultColWidth="9.140625" defaultRowHeight="12.75"/>
  <cols>
    <col min="1" max="1" width="62.57421875" style="0" customWidth="1"/>
    <col min="2" max="2" width="6.8515625" style="0" customWidth="1"/>
    <col min="3" max="3" width="5.8515625" style="0" customWidth="1"/>
    <col min="4" max="4" width="16.28125" style="0" customWidth="1"/>
  </cols>
  <sheetData>
    <row r="1" spans="1:4" ht="15.75">
      <c r="A1" s="29"/>
      <c r="B1" s="29"/>
      <c r="C1" s="24" t="s">
        <v>56</v>
      </c>
      <c r="D1" s="29"/>
    </row>
    <row r="2" spans="1:4" ht="15.75">
      <c r="A2" s="29"/>
      <c r="B2" s="29"/>
      <c r="C2" s="24" t="s">
        <v>10</v>
      </c>
      <c r="D2" s="29"/>
    </row>
    <row r="3" spans="1:4" ht="15.75">
      <c r="A3" s="29"/>
      <c r="B3" s="29"/>
      <c r="C3" s="24" t="s">
        <v>11</v>
      </c>
      <c r="D3" s="29"/>
    </row>
    <row r="4" spans="1:4" ht="15.75">
      <c r="A4" s="29"/>
      <c r="B4" s="29"/>
      <c r="C4" s="25" t="s">
        <v>57</v>
      </c>
      <c r="D4" s="25"/>
    </row>
    <row r="5" spans="1:4" ht="15.75">
      <c r="A5" s="29"/>
      <c r="B5" s="29"/>
      <c r="C5" s="24"/>
      <c r="D5" s="24"/>
    </row>
    <row r="6" spans="1:4" ht="15.75">
      <c r="A6" s="42" t="s">
        <v>50</v>
      </c>
      <c r="B6" s="42"/>
      <c r="C6" s="42"/>
      <c r="D6" s="42"/>
    </row>
    <row r="7" spans="1:4" ht="15.75">
      <c r="A7" s="42" t="s">
        <v>10</v>
      </c>
      <c r="B7" s="42"/>
      <c r="C7" s="42"/>
      <c r="D7" s="42"/>
    </row>
    <row r="8" spans="1:4" ht="15.75">
      <c r="A8" s="42" t="s">
        <v>11</v>
      </c>
      <c r="B8" s="42"/>
      <c r="C8" s="42"/>
      <c r="D8" s="42"/>
    </row>
    <row r="9" spans="1:4" ht="15.75">
      <c r="A9" s="41"/>
      <c r="B9" s="24"/>
      <c r="C9" s="24"/>
      <c r="D9" s="25" t="s">
        <v>55</v>
      </c>
    </row>
    <row r="11" spans="1:4" ht="33" customHeight="1">
      <c r="A11" s="43" t="s">
        <v>53</v>
      </c>
      <c r="B11" s="43"/>
      <c r="C11" s="43"/>
      <c r="D11" s="43"/>
    </row>
    <row r="12" spans="1:4" ht="15.75">
      <c r="A12" s="44"/>
      <c r="B12" s="44"/>
      <c r="C12" s="44"/>
      <c r="D12" s="44"/>
    </row>
    <row r="13" spans="1:4" ht="25.5">
      <c r="A13" s="22" t="s">
        <v>0</v>
      </c>
      <c r="B13" s="21" t="s">
        <v>30</v>
      </c>
      <c r="C13" s="21" t="s">
        <v>1</v>
      </c>
      <c r="D13" s="23" t="s">
        <v>22</v>
      </c>
    </row>
    <row r="14" spans="1:4" ht="12.75">
      <c r="A14" s="3">
        <v>1</v>
      </c>
      <c r="B14" s="1">
        <v>2</v>
      </c>
      <c r="C14" s="1">
        <v>3</v>
      </c>
      <c r="D14" s="1">
        <v>4</v>
      </c>
    </row>
    <row r="15" spans="1:4" ht="12.75">
      <c r="A15" s="9" t="s">
        <v>12</v>
      </c>
      <c r="B15" s="8" t="s">
        <v>4</v>
      </c>
      <c r="C15" s="13"/>
      <c r="D15" s="30">
        <f>SUM(D16:D20)</f>
        <v>10260885.68</v>
      </c>
    </row>
    <row r="16" spans="1:4" s="18" customFormat="1" ht="25.5">
      <c r="A16" s="16" t="s">
        <v>16</v>
      </c>
      <c r="B16" s="5" t="s">
        <v>4</v>
      </c>
      <c r="C16" s="5" t="s">
        <v>5</v>
      </c>
      <c r="D16" s="31">
        <f>'[1]1'!$I$18</f>
        <v>1392000</v>
      </c>
    </row>
    <row r="17" spans="1:4" s="18" customFormat="1" ht="38.25">
      <c r="A17" s="16" t="s">
        <v>17</v>
      </c>
      <c r="B17" s="5" t="s">
        <v>4</v>
      </c>
      <c r="C17" s="5" t="s">
        <v>6</v>
      </c>
      <c r="D17" s="32">
        <f>'[1]1'!$I$24</f>
        <v>7365800</v>
      </c>
    </row>
    <row r="18" spans="1:4" s="18" customFormat="1" ht="12.75">
      <c r="A18" s="16" t="s">
        <v>52</v>
      </c>
      <c r="B18" s="5" t="s">
        <v>4</v>
      </c>
      <c r="C18" s="5" t="s">
        <v>29</v>
      </c>
      <c r="D18" s="32">
        <f>'[1]1'!$I$37</f>
        <v>234200</v>
      </c>
    </row>
    <row r="19" spans="1:4" s="18" customFormat="1" ht="12.75">
      <c r="A19" s="16" t="s">
        <v>40</v>
      </c>
      <c r="B19" s="5" t="s">
        <v>4</v>
      </c>
      <c r="C19" s="5" t="s">
        <v>37</v>
      </c>
      <c r="D19" s="32">
        <f>'[1]1'!$I$51</f>
        <v>40000</v>
      </c>
    </row>
    <row r="20" spans="1:4" s="18" customFormat="1" ht="12.75">
      <c r="A20" s="2" t="s">
        <v>21</v>
      </c>
      <c r="B20" s="5" t="s">
        <v>4</v>
      </c>
      <c r="C20" s="20" t="s">
        <v>35</v>
      </c>
      <c r="D20" s="31">
        <f>'[1]1'!$I$52</f>
        <v>1228885.68</v>
      </c>
    </row>
    <row r="21" spans="1:4" ht="12.75">
      <c r="A21" s="7" t="s">
        <v>15</v>
      </c>
      <c r="B21" s="15" t="s">
        <v>5</v>
      </c>
      <c r="C21" s="39"/>
      <c r="D21" s="30">
        <f>D22</f>
        <v>282000</v>
      </c>
    </row>
    <row r="22" spans="1:4" ht="12.75">
      <c r="A22" s="4" t="s">
        <v>14</v>
      </c>
      <c r="B22" s="5" t="s">
        <v>5</v>
      </c>
      <c r="C22" s="5" t="s">
        <v>18</v>
      </c>
      <c r="D22" s="31">
        <v>282000</v>
      </c>
    </row>
    <row r="23" spans="1:4" ht="12.75">
      <c r="A23" s="37" t="s">
        <v>33</v>
      </c>
      <c r="B23" s="15" t="s">
        <v>18</v>
      </c>
      <c r="C23" s="15"/>
      <c r="D23" s="35">
        <f>SUM(D24:D27)</f>
        <v>810800</v>
      </c>
    </row>
    <row r="24" spans="1:5" ht="12.75">
      <c r="A24" s="16" t="s">
        <v>49</v>
      </c>
      <c r="B24" s="5" t="s">
        <v>18</v>
      </c>
      <c r="C24" s="5" t="s">
        <v>5</v>
      </c>
      <c r="D24" s="31">
        <f>'[1]1'!$I$89</f>
        <v>0</v>
      </c>
      <c r="E24" s="40"/>
    </row>
    <row r="25" spans="1:4" ht="12.75">
      <c r="A25" s="16" t="s">
        <v>42</v>
      </c>
      <c r="B25" s="5" t="s">
        <v>18</v>
      </c>
      <c r="C25" s="5" t="s">
        <v>6</v>
      </c>
      <c r="D25" s="31">
        <f>'[1]1'!$I$93</f>
        <v>16800</v>
      </c>
    </row>
    <row r="26" spans="1:4" ht="25.5">
      <c r="A26" s="16" t="s">
        <v>34</v>
      </c>
      <c r="B26" s="5" t="s">
        <v>18</v>
      </c>
      <c r="C26" s="5" t="s">
        <v>8</v>
      </c>
      <c r="D26" s="31">
        <f>'[1]1'!$I$97</f>
        <v>793000</v>
      </c>
    </row>
    <row r="27" spans="1:4" ht="25.5">
      <c r="A27" s="16" t="s">
        <v>48</v>
      </c>
      <c r="B27" s="5" t="s">
        <v>18</v>
      </c>
      <c r="C27" s="5" t="s">
        <v>46</v>
      </c>
      <c r="D27" s="31">
        <f>'[1]1'!$I$107</f>
        <v>1000</v>
      </c>
    </row>
    <row r="28" spans="1:4" ht="12.75">
      <c r="A28" s="7" t="s">
        <v>25</v>
      </c>
      <c r="B28" s="15" t="s">
        <v>6</v>
      </c>
      <c r="C28" s="39"/>
      <c r="D28" s="30">
        <f>SUM(D29:D32)</f>
        <v>1182959.71</v>
      </c>
    </row>
    <row r="29" spans="1:4" ht="12.75">
      <c r="A29" s="4" t="s">
        <v>26</v>
      </c>
      <c r="B29" s="5" t="s">
        <v>6</v>
      </c>
      <c r="C29" s="5" t="s">
        <v>4</v>
      </c>
      <c r="D29" s="31">
        <f>'[1]1'!$I$114</f>
        <v>24784.51</v>
      </c>
    </row>
    <row r="30" spans="1:4" ht="12.75">
      <c r="A30" s="4" t="s">
        <v>41</v>
      </c>
      <c r="B30" s="5" t="s">
        <v>6</v>
      </c>
      <c r="C30" s="5" t="s">
        <v>8</v>
      </c>
      <c r="D30" s="31">
        <f>'[1]1'!$I$129</f>
        <v>828175.2</v>
      </c>
    </row>
    <row r="31" spans="1:4" ht="12.75">
      <c r="A31" s="4" t="s">
        <v>39</v>
      </c>
      <c r="B31" s="5" t="s">
        <v>6</v>
      </c>
      <c r="C31" s="5" t="s">
        <v>24</v>
      </c>
      <c r="D31" s="31">
        <f>'[1]1'!$I$146</f>
        <v>330000</v>
      </c>
    </row>
    <row r="32" spans="1:4" ht="12.75" customHeight="1" hidden="1">
      <c r="A32" s="6" t="s">
        <v>43</v>
      </c>
      <c r="B32" s="5" t="s">
        <v>6</v>
      </c>
      <c r="C32" s="5" t="s">
        <v>44</v>
      </c>
      <c r="D32" s="31"/>
    </row>
    <row r="33" spans="1:4" ht="12.75">
      <c r="A33" s="9" t="s">
        <v>2</v>
      </c>
      <c r="B33" s="15" t="s">
        <v>7</v>
      </c>
      <c r="C33" s="39"/>
      <c r="D33" s="30">
        <f>SUM(D34:D36)</f>
        <v>4689063.91</v>
      </c>
    </row>
    <row r="34" spans="1:4" ht="12.75">
      <c r="A34" s="17" t="s">
        <v>20</v>
      </c>
      <c r="B34" s="5" t="s">
        <v>7</v>
      </c>
      <c r="C34" s="5" t="s">
        <v>4</v>
      </c>
      <c r="D34" s="33">
        <f>'[1]1'!$I$163</f>
        <v>2893063.91</v>
      </c>
    </row>
    <row r="35" spans="1:4" ht="12.75" hidden="1">
      <c r="A35" s="17" t="s">
        <v>32</v>
      </c>
      <c r="B35" s="5" t="s">
        <v>7</v>
      </c>
      <c r="C35" s="5" t="s">
        <v>5</v>
      </c>
      <c r="D35" s="33"/>
    </row>
    <row r="36" spans="1:4" ht="12.75">
      <c r="A36" s="4" t="s">
        <v>19</v>
      </c>
      <c r="B36" s="5" t="s">
        <v>7</v>
      </c>
      <c r="C36" s="5" t="s">
        <v>18</v>
      </c>
      <c r="D36" s="31">
        <f>'[1]1'!$I$208</f>
        <v>1796000</v>
      </c>
    </row>
    <row r="37" spans="1:4" ht="12.75" hidden="1">
      <c r="A37" s="7" t="s">
        <v>27</v>
      </c>
      <c r="B37" s="15" t="s">
        <v>29</v>
      </c>
      <c r="C37" s="39"/>
      <c r="D37" s="30">
        <f>D38</f>
        <v>0</v>
      </c>
    </row>
    <row r="38" spans="1:4" ht="12.75" hidden="1">
      <c r="A38" s="4" t="s">
        <v>28</v>
      </c>
      <c r="B38" s="5" t="s">
        <v>29</v>
      </c>
      <c r="C38" s="5" t="s">
        <v>29</v>
      </c>
      <c r="D38" s="31"/>
    </row>
    <row r="39" spans="1:4" s="18" customFormat="1" ht="12.75">
      <c r="A39" s="7" t="s">
        <v>54</v>
      </c>
      <c r="B39" s="8" t="s">
        <v>9</v>
      </c>
      <c r="C39" s="8"/>
      <c r="D39" s="30">
        <f>D40</f>
        <v>7021000</v>
      </c>
    </row>
    <row r="40" spans="1:4" ht="12.75">
      <c r="A40" s="4" t="s">
        <v>3</v>
      </c>
      <c r="B40" s="5" t="s">
        <v>9</v>
      </c>
      <c r="C40" s="5" t="s">
        <v>4</v>
      </c>
      <c r="D40" s="31">
        <f>'[1]1'!$I$248</f>
        <v>7021000</v>
      </c>
    </row>
    <row r="41" spans="1:4" s="18" customFormat="1" ht="12.75">
      <c r="A41" s="26" t="s">
        <v>23</v>
      </c>
      <c r="B41" s="15" t="s">
        <v>24</v>
      </c>
      <c r="C41" s="27"/>
      <c r="D41" s="35">
        <f>D42+D43</f>
        <v>60000</v>
      </c>
    </row>
    <row r="42" spans="1:4" s="18" customFormat="1" ht="12.75">
      <c r="A42" s="28" t="s">
        <v>51</v>
      </c>
      <c r="B42" s="5" t="s">
        <v>24</v>
      </c>
      <c r="C42" s="5" t="s">
        <v>4</v>
      </c>
      <c r="D42" s="31">
        <f>'[1]1'!$I$260</f>
        <v>60000</v>
      </c>
    </row>
    <row r="43" spans="1:4" s="18" customFormat="1" ht="12.75" hidden="1">
      <c r="A43" s="28" t="s">
        <v>31</v>
      </c>
      <c r="B43" s="5" t="s">
        <v>24</v>
      </c>
      <c r="C43" s="5" t="s">
        <v>18</v>
      </c>
      <c r="D43" s="31"/>
    </row>
    <row r="44" spans="1:4" s="18" customFormat="1" ht="12.75">
      <c r="A44" s="11" t="s">
        <v>36</v>
      </c>
      <c r="B44" s="12" t="s">
        <v>37</v>
      </c>
      <c r="C44" s="12"/>
      <c r="D44" s="34">
        <f>D45</f>
        <v>2601450</v>
      </c>
    </row>
    <row r="45" spans="1:4" s="18" customFormat="1" ht="12.75" customHeight="1">
      <c r="A45" s="19" t="s">
        <v>38</v>
      </c>
      <c r="B45" s="5" t="s">
        <v>37</v>
      </c>
      <c r="C45" s="5" t="s">
        <v>4</v>
      </c>
      <c r="D45" s="31">
        <f>'[1]1'!$I$276</f>
        <v>2601450</v>
      </c>
    </row>
    <row r="46" spans="1:4" s="18" customFormat="1" ht="25.5">
      <c r="A46" s="11" t="s">
        <v>45</v>
      </c>
      <c r="B46" s="12" t="s">
        <v>46</v>
      </c>
      <c r="C46" s="12"/>
      <c r="D46" s="34">
        <f>D47</f>
        <v>49476.32</v>
      </c>
    </row>
    <row r="47" spans="1:4" s="18" customFormat="1" ht="25.5">
      <c r="A47" s="16" t="s">
        <v>47</v>
      </c>
      <c r="B47" s="5" t="s">
        <v>46</v>
      </c>
      <c r="C47" s="5" t="s">
        <v>18</v>
      </c>
      <c r="D47" s="31">
        <f>'[1]1'!$I$288</f>
        <v>49476.32</v>
      </c>
    </row>
    <row r="48" spans="1:4" ht="15.75">
      <c r="A48" s="10" t="s">
        <v>13</v>
      </c>
      <c r="B48" s="14"/>
      <c r="C48" s="14"/>
      <c r="D48" s="36">
        <f>D15+D21+D23+D28+D33+D37+D39+D41+D44+D46</f>
        <v>26957635.62</v>
      </c>
    </row>
    <row r="50" ht="12.75">
      <c r="D50" s="38"/>
    </row>
  </sheetData>
  <mergeCells count="5">
    <mergeCell ref="A8:D8"/>
    <mergeCell ref="A11:D11"/>
    <mergeCell ref="A12:D12"/>
    <mergeCell ref="A6:D6"/>
    <mergeCell ref="A7:D7"/>
  </mergeCells>
  <printOptions horizontalCentered="1"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2013-02-11T02:45:33Z</cp:lastPrinted>
  <dcterms:created xsi:type="dcterms:W3CDTF">2006-11-09T04:14:19Z</dcterms:created>
  <dcterms:modified xsi:type="dcterms:W3CDTF">2013-02-11T02:45:36Z</dcterms:modified>
  <cp:category/>
  <cp:version/>
  <cp:contentType/>
  <cp:contentStatus/>
</cp:coreProperties>
</file>