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2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<sst xmlns="http://schemas.openxmlformats.org/spreadsheetml/2006/main" count="1006" uniqueCount="249">
  <si>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</si>
  <si>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</si>
  <si>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</si>
  <si>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</si>
  <si>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</si>
  <si>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</si>
  <si>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</si>
  <si>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</si>
  <si>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</si>
  <si>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</si>
  <si>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</si>
  <si>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</si>
  <si>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</si>
  <si>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</si>
  <si>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</si>
  <si>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</si>
  <si>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</si>
  <si>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</si>
  <si>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</si>
  <si>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</si>
  <si>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</si>
  <si>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</si>
  <si>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</si>
  <si>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</si>
  <si>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</si>
  <si>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</si>
  <si>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</si>
  <si>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</si>
  <si>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</si>
  <si>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</si>
  <si>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</si>
  <si>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</si>
  <si>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</si>
  <si>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</si>
  <si>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</si>
  <si>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</si>
  <si>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</si>
  <si>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</si>
  <si>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</si>
  <si>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</si>
  <si>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</si>
  <si>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</si>
  <si>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</si>
  <si>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</si>
  <si>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611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</si>
  <si>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</si>
  <si>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</si>
  <si>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</si>
  <si>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</si>
  <si>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</si>
  <si>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</si>
  <si>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</si>
  <si>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</si>
  <si>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</si>
  <si>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</si>
  <si>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</si>
  <si>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</si>
  <si>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</si>
  <si>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</si>
  <si>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</si>
  <si>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</si>
  <si>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</si>
  <si>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</si>
  <si>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</si>
  <si>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</si>
  <si>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</si>
  <si>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</si>
  <si>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</si>
  <si>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</si>
  <si>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</si>
  <si>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</si>
  <si>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</si>
  <si>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</si>
  <si>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</si>
  <si>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</si>
  <si>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</si>
  <si>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</si>
  <si>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</si>
  <si>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</si>
  <si>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</si>
  <si>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</si>
  <si>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</si>
  <si>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1402174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</si>
  <si>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</si>
  <si>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</si>
  <si>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</si>
  <si>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0200059</t>
  </si>
  <si>
    <t>0920000</t>
  </si>
  <si>
    <t>Сумма на год (руб.)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</si>
  <si>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</si>
  <si>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</si>
  <si>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</si>
  <si>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</si>
  <si>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4040000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</si>
  <si>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</si>
  <si>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</si>
  <si>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</si>
  <si>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</si>
  <si>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</si>
  <si>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</si>
  <si>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</si>
  <si>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</si>
  <si>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</si>
  <si>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</si>
  <si>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</si>
  <si>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</si>
  <si>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</si>
  <si>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</si>
  <si>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</si>
  <si>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</si>
  <si>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</si>
  <si>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</si>
  <si>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</si>
  <si>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</si>
  <si>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</si>
  <si>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</si>
  <si>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</si>
  <si>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</si>
  <si>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</si>
  <si>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Иные межбюджетные трансферты на реализацию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</si>
  <si>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4012108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</si>
  <si>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</si>
  <si>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</si>
  <si>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</si>
  <si>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</si>
  <si>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</si>
  <si>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</si>
  <si>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</si>
  <si>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Муниципальная программа "Развитие культуры в сельском поселении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</si>
  <si>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</si>
  <si>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</si>
  <si>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"Развитие физической культуры и массового спорта на территории сельского поселения Алябьевский на 2015-2018 годы"</t>
  </si>
  <si>
    <t>Муниципальная программа "Управление муниципальным имуществом сельского поселения Алябьевский на 2015-2018 годы"</t>
  </si>
  <si>
    <t>Муниципальная программа "Энергосбережение и повышение энергетической эффективности сельского поселения Алябьевский на 2015-2018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</si>
  <si>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2015-2018 годы"</t>
  </si>
  <si>
    <t>Муниципальная программа "Управление муниципальными финансами сельского поселения Алябьевский на 2015-2018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</si>
  <si>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2015-2018 годы"</t>
  </si>
  <si>
    <t>Муниципальная программа "Информатизация и повышение информационной открытости сельского поселения Алябьевский на 2015-2018 годы"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</si>
  <si>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</si>
  <si>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2015-2018 годы"</t>
  </si>
  <si>
    <t>Муниципальная программа "Благоустройство дворовых территорий многоквартирных домов сельского поселения Алябьевский в 2015-2018 годах"</t>
  </si>
  <si>
    <t>Муниципальная программа "Профилактика правонарушений на территории сельского поселения Алябьевский на 2015-2018 годы"</t>
  </si>
  <si>
    <t>Муниципальная программа "Проведение капитального ремонта многоквартирных домов сельского поселения Алябьевский на 2015-2018 годы"</t>
  </si>
  <si>
    <t>Распределение бюджетных ассигнований по  целевым статьям (муниципальных программам сельского поселения и непрограммным направлениям деятельности),  группам и подгруппам видов расходов классификации расходов бюджета сельского поселения Алябьевский  на 2016 год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</si>
  <si>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</si>
  <si>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</si>
  <si>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</si>
  <si>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</si>
  <si>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</si>
  <si>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</si>
  <si>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</si>
  <si>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</si>
  <si>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</si>
  <si>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</si>
  <si>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</si>
  <si>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</si>
  <si>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0100282440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</si>
  <si>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</si>
  <si>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</si>
  <si>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</si>
  <si>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</si>
  <si>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</si>
  <si>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</si>
  <si>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</si>
  <si>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</si>
  <si>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</si>
  <si>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</si>
  <si>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</si>
  <si>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</si>
  <si>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</si>
  <si>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</si>
  <si>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</si>
  <si>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</si>
  <si>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</si>
  <si>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</si>
  <si>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</si>
  <si>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</si>
  <si>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</si>
  <si>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0910199990</t>
  </si>
  <si>
    <t>Основное мероприятие "Управление муниципальными финансами"</t>
  </si>
  <si>
    <t xml:space="preserve">Подпрограмма "Управление муниципальными финансами в сельском поселении Алябьевский на 2015-2017 годы"  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</si>
  <si>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</si>
  <si>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</si>
  <si>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</si>
  <si>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</si>
  <si>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</si>
  <si>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</si>
  <si>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</si>
  <si>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</si>
  <si>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</si>
  <si>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</si>
  <si>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</si>
  <si>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</si>
  <si>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</si>
  <si>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</si>
  <si>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</si>
  <si>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</si>
  <si>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</si>
  <si>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</si>
  <si>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</si>
  <si>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</si>
  <si>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</si>
  <si>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</si>
  <si>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</si>
  <si>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</si>
  <si>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</si>
  <si>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</si>
  <si>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</si>
  <si>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</si>
  <si>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</si>
  <si>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</si>
  <si>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</si>
  <si>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</si>
  <si>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</si>
  <si>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</si>
  <si>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Содействие развитию исторических и иных местных традиций</t>
  </si>
  <si>
    <t>1300000000</t>
  </si>
  <si>
    <t>1300100000</t>
  </si>
  <si>
    <t>1300182420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</si>
  <si>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</si>
  <si>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</si>
  <si>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</si>
  <si>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</si>
  <si>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</si>
  <si>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</si>
  <si>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</si>
  <si>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</si>
  <si>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</si>
  <si>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</si>
  <si>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</si>
  <si>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</si>
  <si>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</si>
  <si>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</si>
  <si>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</si>
  <si>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</si>
  <si>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 xml:space="preserve">Приложение 6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</si>
  <si>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</si>
  <si>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12003G9300</t>
  </si>
  <si>
    <t>от 25.12.2015г.  № 98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</si>
  <si>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</si>
  <si>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</si>
  <si>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</si>
  <si>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</si>
  <si>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</si>
  <si>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</si>
  <si>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</si>
  <si>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</si>
  <si>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</si>
  <si>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от 26.02.2016г.  № 106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</si>
</sst>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11" fillId="35" borderId="11" xfId="0" applyNumberFormat="1" applyFont="1" applyFill="1" applyBorder="1" applyAlignment="1" applyProtection="1">
      <alignment horizontal="center" vertical="top" wrapText="1"/>
      <protection/>
    </xf>
    <xf numFmtId="4" fontId="10" fillId="35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6" fillId="35" borderId="13" xfId="0" applyNumberFormat="1" applyFont="1" applyFill="1" applyBorder="1" applyAlignment="1" applyProtection="1">
      <alignment vertical="top" wrapText="1"/>
      <protection/>
    </xf>
    <xf numFmtId="0" fontId="16" fillId="35" borderId="12" xfId="0" applyNumberFormat="1" applyFont="1" applyFill="1" applyBorder="1" applyAlignment="1" applyProtection="1">
      <alignment vertical="top" wrapText="1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21" fillId="35" borderId="14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3" fillId="35" borderId="13" xfId="0" applyNumberFormat="1" applyFont="1" applyFill="1" applyBorder="1" applyAlignment="1" applyProtection="1">
      <alignment vertical="top" wrapText="1"/>
      <protection/>
    </xf>
    <xf numFmtId="0" fontId="24" fillId="35" borderId="11" xfId="0" applyNumberFormat="1" applyFont="1" applyFill="1" applyBorder="1" applyAlignment="1" applyProtection="1">
      <alignment vertical="top" wrapText="1"/>
      <protection/>
    </xf>
    <xf numFmtId="0" fontId="23" fillId="35" borderId="11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5" xfId="0" applyNumberFormat="1" applyFont="1" applyFill="1" applyBorder="1" applyAlignment="1" applyProtection="1">
      <alignment horizontal="center" vertical="top"/>
      <protection/>
    </xf>
    <xf numFmtId="4" fontId="2" fillId="32" borderId="15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7" fillId="36" borderId="10" xfId="0" applyNumberFormat="1" applyFont="1" applyFill="1" applyBorder="1" applyAlignment="1" applyProtection="1">
      <alignment horizontal="left" vertical="top" wrapText="1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17" fillId="36" borderId="10" xfId="0" applyNumberFormat="1" applyFont="1" applyFill="1" applyBorder="1" applyAlignment="1" applyProtection="1">
      <alignment vertical="top"/>
      <protection/>
    </xf>
    <xf numFmtId="49" fontId="14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9" fontId="12" fillId="36" borderId="10" xfId="0" applyNumberFormat="1" applyFont="1" applyFill="1" applyBorder="1" applyAlignment="1" applyProtection="1">
      <alignment horizontal="center" vertical="top"/>
      <protection/>
    </xf>
    <xf numFmtId="49" fontId="20" fillId="36" borderId="10" xfId="0" applyNumberFormat="1" applyFont="1" applyFill="1" applyBorder="1" applyAlignment="1" applyProtection="1">
      <alignment vertical="top"/>
      <protection/>
    </xf>
    <xf numFmtId="49" fontId="12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9" fontId="13" fillId="36" borderId="10" xfId="0" applyNumberFormat="1" applyFont="1" applyFill="1" applyBorder="1" applyAlignment="1" applyProtection="1">
      <alignment horizontal="center" vertical="top"/>
      <protection/>
    </xf>
    <xf numFmtId="49" fontId="18" fillId="36" borderId="10" xfId="0" applyNumberFormat="1" applyFont="1" applyFill="1" applyBorder="1" applyAlignment="1" applyProtection="1">
      <alignment vertical="top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4" fontId="6" fillId="36" borderId="10" xfId="0" applyNumberFormat="1" applyFont="1" applyFill="1" applyBorder="1" applyAlignment="1" applyProtection="1">
      <alignment horizontal="center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16" fillId="32" borderId="12" xfId="0" applyNumberFormat="1" applyFont="1" applyFill="1" applyBorder="1" applyAlignment="1" applyProtection="1">
      <alignment vertical="top" wrapText="1"/>
      <protection/>
    </xf>
    <xf numFmtId="4" fontId="10" fillId="32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" fontId="10" fillId="37" borderId="12" xfId="0" applyNumberFormat="1" applyFont="1" applyFill="1" applyBorder="1" applyAlignment="1" applyProtection="1">
      <alignment horizontal="center" vertical="top" wrapText="1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2" xfId="0" applyNumberFormat="1" applyFont="1" applyFill="1" applyBorder="1" applyAlignment="1" applyProtection="1">
      <alignment vertical="top" wrapText="1"/>
      <protection/>
    </xf>
    <xf numFmtId="4" fontId="10" fillId="0" borderId="12" xfId="0" applyNumberFormat="1" applyFont="1" applyFill="1" applyBorder="1" applyAlignment="1" applyProtection="1">
      <alignment horizontal="center" vertical="top" wrapText="1"/>
      <protection/>
    </xf>
    <xf numFmtId="49" fontId="18" fillId="38" borderId="10" xfId="0" applyNumberFormat="1" applyFont="1" applyFill="1" applyBorder="1" applyAlignment="1" applyProtection="1">
      <alignment vertical="top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9" fontId="4" fillId="40" borderId="10" xfId="0" applyNumberFormat="1" applyFont="1" applyFill="1" applyBorder="1" applyAlignment="1" applyProtection="1">
      <alignment vertical="top" wrapText="1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0" fontId="4" fillId="40" borderId="1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21" fillId="0" borderId="14" xfId="0" applyNumberFormat="1" applyFont="1" applyFill="1" applyBorder="1" applyAlignment="1" applyProtection="1">
      <alignment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7">
          <cell r="I77">
            <v>145000</v>
          </cell>
        </row>
        <row r="254">
          <cell r="I254">
            <v>4964619.76</v>
          </cell>
        </row>
        <row r="360">
          <cell r="I360">
            <v>2105500</v>
          </cell>
        </row>
        <row r="361">
          <cell r="I361">
            <v>54967.06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1227877</v>
          </cell>
        </row>
        <row r="30">
          <cell r="I30">
            <v>7453849</v>
          </cell>
        </row>
        <row r="60">
          <cell r="I60">
            <v>34000</v>
          </cell>
        </row>
        <row r="65">
          <cell r="I65">
            <v>25900</v>
          </cell>
        </row>
        <row r="69">
          <cell r="I69">
            <v>2600</v>
          </cell>
        </row>
        <row r="86">
          <cell r="I86">
            <v>205000</v>
          </cell>
        </row>
        <row r="89">
          <cell r="I89">
            <v>557500</v>
          </cell>
        </row>
        <row r="92">
          <cell r="I92">
            <v>0</v>
          </cell>
        </row>
        <row r="109">
          <cell r="I109">
            <v>390000</v>
          </cell>
        </row>
        <row r="129">
          <cell r="I129">
            <v>617325</v>
          </cell>
        </row>
        <row r="135">
          <cell r="I135">
            <v>12950</v>
          </cell>
        </row>
        <row r="143">
          <cell r="I143">
            <v>50000</v>
          </cell>
        </row>
        <row r="174">
          <cell r="I174">
            <v>7075</v>
          </cell>
        </row>
        <row r="178">
          <cell r="I178">
            <v>16500</v>
          </cell>
        </row>
        <row r="182">
          <cell r="I182">
            <v>166608</v>
          </cell>
        </row>
        <row r="193">
          <cell r="I193">
            <v>1776213.5</v>
          </cell>
        </row>
        <row r="196">
          <cell r="I196">
            <v>129400</v>
          </cell>
        </row>
        <row r="200">
          <cell r="I200">
            <v>2457700</v>
          </cell>
        </row>
        <row r="207">
          <cell r="I207">
            <v>530000</v>
          </cell>
        </row>
        <row r="224">
          <cell r="I224">
            <v>90000</v>
          </cell>
        </row>
        <row r="265">
          <cell r="I265">
            <v>360000</v>
          </cell>
        </row>
        <row r="284">
          <cell r="I284">
            <v>106698.23</v>
          </cell>
        </row>
        <row r="297">
          <cell r="I297">
            <v>560000</v>
          </cell>
        </row>
        <row r="304">
          <cell r="I304">
            <v>800000.08</v>
          </cell>
        </row>
        <row r="327">
          <cell r="I327">
            <v>800000</v>
          </cell>
        </row>
        <row r="335">
          <cell r="I335">
            <v>132225</v>
          </cell>
        </row>
        <row r="339">
          <cell r="I339">
            <v>720000</v>
          </cell>
        </row>
        <row r="361">
          <cell r="I361">
            <v>6383706.04</v>
          </cell>
        </row>
        <row r="366">
          <cell r="I366">
            <v>360884</v>
          </cell>
        </row>
        <row r="370">
          <cell r="I370">
            <v>102000</v>
          </cell>
        </row>
        <row r="383">
          <cell r="I383">
            <v>55400</v>
          </cell>
        </row>
        <row r="387">
          <cell r="I387">
            <v>1052541</v>
          </cell>
        </row>
        <row r="395">
          <cell r="I395">
            <v>536000</v>
          </cell>
        </row>
        <row r="411">
          <cell r="I411">
            <v>2998659</v>
          </cell>
        </row>
        <row r="416">
          <cell r="I416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5.421875" style="0" customWidth="1"/>
    <col min="2" max="2" width="3.28125" style="0" hidden="1" customWidth="1"/>
    <col min="3" max="4" width="3.140625" style="0" hidden="1" customWidth="1"/>
    <col min="5" max="5" width="7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3.140625" style="0" customWidth="1"/>
    <col min="10" max="10" width="10.28125" style="0" hidden="1" customWidth="1"/>
    <col min="11" max="11" width="8.7109375" style="0" hidden="1" customWidth="1"/>
  </cols>
  <sheetData>
    <row r="1" spans="1:11" ht="15.75" customHeight="1">
      <c r="A1" s="6"/>
      <c r="B1" s="6"/>
      <c r="C1" s="6"/>
      <c r="D1" s="6"/>
      <c r="E1" s="6"/>
      <c r="F1" s="4" t="s">
        <v>127</v>
      </c>
      <c r="G1" s="6"/>
      <c r="H1" s="6"/>
      <c r="I1" s="6"/>
      <c r="J1" s="4" t="s">
        <v>127</v>
      </c>
      <c r="K1" s="6"/>
    </row>
    <row r="2" spans="1:11" ht="15.75" customHeight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5.75" customHeight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5.75" customHeight="1">
      <c r="A4" s="6"/>
      <c r="B4" s="6"/>
      <c r="C4" s="6"/>
      <c r="D4" s="6"/>
      <c r="E4" s="6"/>
      <c r="F4" s="4" t="s">
        <v>248</v>
      </c>
      <c r="G4" s="6"/>
      <c r="H4" s="6"/>
      <c r="I4" s="6"/>
      <c r="J4" s="4" t="s">
        <v>234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>
      <c r="A6" s="127"/>
      <c r="B6" s="127"/>
      <c r="C6" s="127"/>
      <c r="D6" s="127"/>
      <c r="E6" s="127"/>
      <c r="F6" s="127"/>
      <c r="G6" s="127"/>
      <c r="H6" s="127"/>
      <c r="I6" s="126" t="s">
        <v>235</v>
      </c>
      <c r="J6" s="127"/>
      <c r="K6" s="127"/>
    </row>
    <row r="7" spans="1:11" ht="15.75" customHeight="1">
      <c r="A7" s="137"/>
      <c r="B7" s="137"/>
      <c r="C7" s="137"/>
      <c r="D7" s="137"/>
      <c r="F7" s="127"/>
      <c r="G7" s="127"/>
      <c r="H7" s="127"/>
      <c r="I7" s="126" t="s">
        <v>17</v>
      </c>
      <c r="J7" s="127"/>
      <c r="K7" s="127"/>
    </row>
    <row r="8" spans="1:11" ht="15.75">
      <c r="A8" s="127"/>
      <c r="B8" s="127"/>
      <c r="C8" s="127"/>
      <c r="D8" s="127"/>
      <c r="E8" s="127"/>
      <c r="F8" s="127"/>
      <c r="G8" s="127"/>
      <c r="H8" s="127"/>
      <c r="I8" s="126" t="s">
        <v>11</v>
      </c>
      <c r="J8" s="127"/>
      <c r="K8" s="127"/>
    </row>
    <row r="9" spans="1:11" ht="15.75">
      <c r="A9" s="127"/>
      <c r="B9" s="127"/>
      <c r="C9" s="127"/>
      <c r="D9" s="127"/>
      <c r="E9" s="127"/>
      <c r="F9" s="127"/>
      <c r="G9" s="127"/>
      <c r="H9" s="127"/>
      <c r="I9" s="126" t="s">
        <v>238</v>
      </c>
      <c r="J9" s="127"/>
      <c r="K9" s="126"/>
    </row>
    <row r="10" spans="1:11" ht="6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66" customHeight="1">
      <c r="A11" s="138" t="s">
        <v>143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3" spans="1:11" ht="12.75">
      <c r="A13" s="139" t="s">
        <v>0</v>
      </c>
      <c r="B13" s="140" t="s">
        <v>15</v>
      </c>
      <c r="C13" s="140" t="s">
        <v>23</v>
      </c>
      <c r="D13" s="140" t="s">
        <v>1</v>
      </c>
      <c r="E13" s="140" t="s">
        <v>2</v>
      </c>
      <c r="F13" s="140" t="s">
        <v>3</v>
      </c>
      <c r="G13" s="133" t="s">
        <v>70</v>
      </c>
      <c r="H13" s="133" t="s">
        <v>66</v>
      </c>
      <c r="I13" s="135" t="s">
        <v>88</v>
      </c>
      <c r="J13" s="136" t="s">
        <v>18</v>
      </c>
      <c r="K13" s="136"/>
    </row>
    <row r="14" spans="1:11" ht="52.5">
      <c r="A14" s="139"/>
      <c r="B14" s="140"/>
      <c r="C14" s="140"/>
      <c r="D14" s="140"/>
      <c r="E14" s="140"/>
      <c r="F14" s="140"/>
      <c r="G14" s="134"/>
      <c r="H14" s="134"/>
      <c r="I14" s="135"/>
      <c r="J14" s="3" t="s">
        <v>20</v>
      </c>
      <c r="K14" s="130" t="s">
        <v>19</v>
      </c>
    </row>
    <row r="15" spans="1:11" ht="12.75">
      <c r="A15" s="2">
        <v>1</v>
      </c>
      <c r="B15" s="42">
        <v>2</v>
      </c>
      <c r="C15" s="42">
        <v>2</v>
      </c>
      <c r="D15" s="42">
        <v>3</v>
      </c>
      <c r="E15" s="42">
        <v>2</v>
      </c>
      <c r="F15" s="42">
        <v>3</v>
      </c>
      <c r="G15" s="1"/>
      <c r="H15" s="1">
        <v>7</v>
      </c>
      <c r="I15" s="1">
        <v>4</v>
      </c>
      <c r="J15" s="1">
        <v>5</v>
      </c>
      <c r="K15" s="1">
        <v>6</v>
      </c>
    </row>
    <row r="16" spans="1:11" ht="12.75" hidden="1">
      <c r="A16" s="57" t="s">
        <v>16</v>
      </c>
      <c r="B16" s="28" t="s">
        <v>28</v>
      </c>
      <c r="C16" s="28"/>
      <c r="D16" s="29"/>
      <c r="E16" s="48"/>
      <c r="F16" s="30"/>
      <c r="G16" s="7"/>
      <c r="H16" s="7"/>
      <c r="I16" s="7"/>
      <c r="J16" s="7"/>
      <c r="K16" s="7"/>
    </row>
    <row r="17" spans="1:11" ht="12.75" hidden="1">
      <c r="A17" s="81" t="s">
        <v>69</v>
      </c>
      <c r="B17" s="82" t="s">
        <v>28</v>
      </c>
      <c r="C17" s="83" t="s">
        <v>10</v>
      </c>
      <c r="D17" s="83"/>
      <c r="E17" s="84"/>
      <c r="F17" s="85"/>
      <c r="G17" s="86"/>
      <c r="H17" s="86"/>
      <c r="I17" s="86">
        <f>I18</f>
        <v>7954531.04</v>
      </c>
      <c r="J17" s="86"/>
      <c r="K17" s="86"/>
    </row>
    <row r="18" spans="1:11" ht="12.75" hidden="1">
      <c r="A18" s="60" t="s">
        <v>4</v>
      </c>
      <c r="B18" s="22" t="s">
        <v>28</v>
      </c>
      <c r="C18" s="43" t="s">
        <v>10</v>
      </c>
      <c r="D18" s="43" t="s">
        <v>5</v>
      </c>
      <c r="E18" s="55"/>
      <c r="F18" s="44"/>
      <c r="G18" s="9"/>
      <c r="H18" s="9"/>
      <c r="I18" s="9">
        <f>I19</f>
        <v>7954531.04</v>
      </c>
      <c r="J18" s="9"/>
      <c r="K18" s="9"/>
    </row>
    <row r="19" spans="1:11" ht="22.5">
      <c r="A19" s="69" t="s">
        <v>128</v>
      </c>
      <c r="B19" s="38" t="s">
        <v>28</v>
      </c>
      <c r="C19" s="39" t="s">
        <v>10</v>
      </c>
      <c r="D19" s="39" t="s">
        <v>5</v>
      </c>
      <c r="E19" s="53" t="s">
        <v>145</v>
      </c>
      <c r="F19" s="41"/>
      <c r="G19" s="15" t="e">
        <f>G22</f>
        <v>#REF!</v>
      </c>
      <c r="H19" s="15" t="e">
        <f>H21+#REF!</f>
        <v>#REF!</v>
      </c>
      <c r="I19" s="15">
        <f>I20+I38</f>
        <v>7954531.04</v>
      </c>
      <c r="J19" s="15"/>
      <c r="K19" s="15"/>
    </row>
    <row r="20" spans="1:11" ht="12.75">
      <c r="A20" s="3" t="s">
        <v>149</v>
      </c>
      <c r="B20" s="24" t="s">
        <v>28</v>
      </c>
      <c r="C20" s="25" t="s">
        <v>10</v>
      </c>
      <c r="D20" s="25" t="s">
        <v>5</v>
      </c>
      <c r="E20" s="51" t="s">
        <v>144</v>
      </c>
      <c r="F20" s="26"/>
      <c r="G20" s="96" t="e">
        <f aca="true" t="shared" si="0" ref="G20:I25">G21</f>
        <v>#REF!</v>
      </c>
      <c r="H20" s="96" t="e">
        <f t="shared" si="0"/>
        <v>#REF!</v>
      </c>
      <c r="I20" s="96">
        <f>I21+I24+I27</f>
        <v>6846590.04</v>
      </c>
      <c r="J20" s="96"/>
      <c r="K20" s="96"/>
    </row>
    <row r="21" spans="1:11" ht="12.75">
      <c r="A21" s="3" t="s">
        <v>150</v>
      </c>
      <c r="B21" s="24" t="s">
        <v>28</v>
      </c>
      <c r="C21" s="25" t="s">
        <v>10</v>
      </c>
      <c r="D21" s="25" t="s">
        <v>5</v>
      </c>
      <c r="E21" s="51" t="s">
        <v>146</v>
      </c>
      <c r="F21" s="26"/>
      <c r="G21" s="96" t="e">
        <f t="shared" si="0"/>
        <v>#REF!</v>
      </c>
      <c r="H21" s="96" t="e">
        <f t="shared" si="0"/>
        <v>#REF!</v>
      </c>
      <c r="I21" s="96">
        <f>I22</f>
        <v>6383706.04</v>
      </c>
      <c r="J21" s="96"/>
      <c r="K21" s="96"/>
    </row>
    <row r="22" spans="1:11" ht="22.5" customHeight="1">
      <c r="A22" s="59" t="s">
        <v>239</v>
      </c>
      <c r="B22" s="24" t="s">
        <v>28</v>
      </c>
      <c r="C22" s="25" t="s">
        <v>10</v>
      </c>
      <c r="D22" s="25" t="s">
        <v>5</v>
      </c>
      <c r="E22" s="51" t="s">
        <v>146</v>
      </c>
      <c r="F22" s="26" t="s">
        <v>45</v>
      </c>
      <c r="G22" s="10" t="e">
        <f t="shared" si="0"/>
        <v>#REF!</v>
      </c>
      <c r="H22" s="10" t="e">
        <f t="shared" si="0"/>
        <v>#REF!</v>
      </c>
      <c r="I22" s="10">
        <f t="shared" si="0"/>
        <v>6383706.04</v>
      </c>
      <c r="J22" s="10"/>
      <c r="K22" s="10"/>
    </row>
    <row r="23" spans="1:11" ht="12.75">
      <c r="A23" s="5" t="s">
        <v>43</v>
      </c>
      <c r="B23" s="24" t="s">
        <v>28</v>
      </c>
      <c r="C23" s="25" t="s">
        <v>10</v>
      </c>
      <c r="D23" s="25" t="s">
        <v>5</v>
      </c>
      <c r="E23" s="51" t="s">
        <v>146</v>
      </c>
      <c r="F23" s="34" t="s">
        <v>46</v>
      </c>
      <c r="G23" s="13" t="e">
        <f>G27</f>
        <v>#REF!</v>
      </c>
      <c r="H23" s="13" t="e">
        <f>H27</f>
        <v>#REF!</v>
      </c>
      <c r="I23" s="104">
        <f>'[3]1'!$I$361</f>
        <v>6383706.04</v>
      </c>
      <c r="J23" s="12"/>
      <c r="K23" s="12"/>
    </row>
    <row r="24" spans="1:11" ht="22.5">
      <c r="A24" s="3" t="s">
        <v>244</v>
      </c>
      <c r="B24" s="24" t="s">
        <v>28</v>
      </c>
      <c r="C24" s="25" t="s">
        <v>10</v>
      </c>
      <c r="D24" s="25" t="s">
        <v>5</v>
      </c>
      <c r="E24" s="51" t="s">
        <v>243</v>
      </c>
      <c r="F24" s="26"/>
      <c r="G24" s="96" t="e">
        <f t="shared" si="0"/>
        <v>#REF!</v>
      </c>
      <c r="H24" s="96" t="e">
        <f t="shared" si="0"/>
        <v>#REF!</v>
      </c>
      <c r="I24" s="96">
        <f>I25+I30</f>
        <v>360884</v>
      </c>
      <c r="J24" s="96"/>
      <c r="K24" s="96"/>
    </row>
    <row r="25" spans="1:11" ht="22.5" customHeight="1">
      <c r="A25" s="59" t="s">
        <v>239</v>
      </c>
      <c r="B25" s="24" t="s">
        <v>28</v>
      </c>
      <c r="C25" s="25" t="s">
        <v>10</v>
      </c>
      <c r="D25" s="25" t="s">
        <v>5</v>
      </c>
      <c r="E25" s="51" t="s">
        <v>243</v>
      </c>
      <c r="F25" s="26" t="s">
        <v>45</v>
      </c>
      <c r="G25" s="10" t="e">
        <f t="shared" si="0"/>
        <v>#REF!</v>
      </c>
      <c r="H25" s="10" t="e">
        <f t="shared" si="0"/>
        <v>#REF!</v>
      </c>
      <c r="I25" s="10">
        <f t="shared" si="0"/>
        <v>360884</v>
      </c>
      <c r="J25" s="10"/>
      <c r="K25" s="10"/>
    </row>
    <row r="26" spans="1:11" ht="12.75">
      <c r="A26" s="5" t="s">
        <v>43</v>
      </c>
      <c r="B26" s="24" t="s">
        <v>28</v>
      </c>
      <c r="C26" s="25" t="s">
        <v>10</v>
      </c>
      <c r="D26" s="25" t="s">
        <v>5</v>
      </c>
      <c r="E26" s="51" t="s">
        <v>243</v>
      </c>
      <c r="F26" s="34" t="s">
        <v>46</v>
      </c>
      <c r="G26" s="13" t="e">
        <f>G30</f>
        <v>#REF!</v>
      </c>
      <c r="H26" s="13" t="e">
        <f>H30</f>
        <v>#REF!</v>
      </c>
      <c r="I26" s="104">
        <f>'[3]1'!$I$366</f>
        <v>360884</v>
      </c>
      <c r="J26" s="12"/>
      <c r="K26" s="12"/>
    </row>
    <row r="27" spans="1:11" ht="13.5" customHeight="1">
      <c r="A27" s="59" t="s">
        <v>148</v>
      </c>
      <c r="B27" s="24" t="s">
        <v>28</v>
      </c>
      <c r="C27" s="25" t="s">
        <v>10</v>
      </c>
      <c r="D27" s="25" t="s">
        <v>5</v>
      </c>
      <c r="E27" s="51" t="s">
        <v>147</v>
      </c>
      <c r="F27" s="26"/>
      <c r="G27" s="96" t="e">
        <f aca="true" t="shared" si="1" ref="G27:I28">G28</f>
        <v>#REF!</v>
      </c>
      <c r="H27" s="96" t="e">
        <f t="shared" si="1"/>
        <v>#REF!</v>
      </c>
      <c r="I27" s="96">
        <f t="shared" si="1"/>
        <v>102000</v>
      </c>
      <c r="J27" s="12"/>
      <c r="K27" s="12"/>
    </row>
    <row r="28" spans="1:11" ht="22.5">
      <c r="A28" s="59" t="s">
        <v>239</v>
      </c>
      <c r="B28" s="24" t="s">
        <v>28</v>
      </c>
      <c r="C28" s="25" t="s">
        <v>10</v>
      </c>
      <c r="D28" s="25" t="s">
        <v>5</v>
      </c>
      <c r="E28" s="51" t="s">
        <v>147</v>
      </c>
      <c r="F28" s="26" t="s">
        <v>45</v>
      </c>
      <c r="G28" s="10" t="e">
        <f t="shared" si="1"/>
        <v>#REF!</v>
      </c>
      <c r="H28" s="10" t="e">
        <f t="shared" si="1"/>
        <v>#REF!</v>
      </c>
      <c r="I28" s="10">
        <f t="shared" si="1"/>
        <v>102000</v>
      </c>
      <c r="J28" s="12"/>
      <c r="K28" s="12"/>
    </row>
    <row r="29" spans="1:11" ht="12.75">
      <c r="A29" s="5" t="s">
        <v>43</v>
      </c>
      <c r="B29" s="24" t="s">
        <v>28</v>
      </c>
      <c r="C29" s="25" t="s">
        <v>10</v>
      </c>
      <c r="D29" s="25" t="s">
        <v>5</v>
      </c>
      <c r="E29" s="51" t="s">
        <v>147</v>
      </c>
      <c r="F29" s="34" t="s">
        <v>46</v>
      </c>
      <c r="G29" s="13" t="e">
        <f>#REF!</f>
        <v>#REF!</v>
      </c>
      <c r="H29" s="13" t="e">
        <f>#REF!</f>
        <v>#REF!</v>
      </c>
      <c r="I29" s="104">
        <f>'[3]1'!$I$370</f>
        <v>102000</v>
      </c>
      <c r="J29" s="12"/>
      <c r="K29" s="12"/>
    </row>
    <row r="30" spans="1:11" ht="45" hidden="1">
      <c r="A30" s="59" t="s">
        <v>129</v>
      </c>
      <c r="B30" s="24" t="s">
        <v>28</v>
      </c>
      <c r="C30" s="25" t="s">
        <v>10</v>
      </c>
      <c r="D30" s="25" t="s">
        <v>5</v>
      </c>
      <c r="E30" s="51" t="s">
        <v>126</v>
      </c>
      <c r="F30" s="26"/>
      <c r="G30" s="96" t="e">
        <f aca="true" t="shared" si="2" ref="G30:I31">G31</f>
        <v>#REF!</v>
      </c>
      <c r="H30" s="96" t="e">
        <f t="shared" si="2"/>
        <v>#REF!</v>
      </c>
      <c r="I30" s="96">
        <f t="shared" si="2"/>
        <v>0</v>
      </c>
      <c r="J30" s="12"/>
      <c r="K30" s="12"/>
    </row>
    <row r="31" spans="1:11" ht="22.5" hidden="1">
      <c r="A31" s="59" t="s">
        <v>65</v>
      </c>
      <c r="B31" s="24" t="s">
        <v>28</v>
      </c>
      <c r="C31" s="25" t="s">
        <v>10</v>
      </c>
      <c r="D31" s="25" t="s">
        <v>5</v>
      </c>
      <c r="E31" s="51" t="s">
        <v>126</v>
      </c>
      <c r="F31" s="26" t="s">
        <v>45</v>
      </c>
      <c r="G31" s="10" t="e">
        <f t="shared" si="2"/>
        <v>#REF!</v>
      </c>
      <c r="H31" s="10" t="e">
        <f t="shared" si="2"/>
        <v>#REF!</v>
      </c>
      <c r="I31" s="10">
        <f t="shared" si="2"/>
        <v>0</v>
      </c>
      <c r="J31" s="12"/>
      <c r="K31" s="12"/>
    </row>
    <row r="32" spans="1:11" ht="12.75" hidden="1">
      <c r="A32" s="5" t="s">
        <v>43</v>
      </c>
      <c r="B32" s="24" t="s">
        <v>28</v>
      </c>
      <c r="C32" s="25" t="s">
        <v>10</v>
      </c>
      <c r="D32" s="25" t="s">
        <v>5</v>
      </c>
      <c r="E32" s="51" t="s">
        <v>126</v>
      </c>
      <c r="F32" s="34" t="s">
        <v>46</v>
      </c>
      <c r="G32" s="13" t="e">
        <f>#REF!</f>
        <v>#REF!</v>
      </c>
      <c r="H32" s="13" t="e">
        <f>#REF!</f>
        <v>#REF!</v>
      </c>
      <c r="I32" s="104">
        <v>0</v>
      </c>
      <c r="J32" s="12"/>
      <c r="K32" s="12"/>
    </row>
    <row r="33" spans="1:11" ht="22.5" hidden="1">
      <c r="A33" s="59" t="s">
        <v>65</v>
      </c>
      <c r="B33" s="24"/>
      <c r="C33" s="25"/>
      <c r="D33" s="25"/>
      <c r="E33" s="51" t="s">
        <v>118</v>
      </c>
      <c r="F33" s="34" t="s">
        <v>45</v>
      </c>
      <c r="G33" s="14"/>
      <c r="H33" s="11"/>
      <c r="I33" s="13">
        <f>I34</f>
        <v>0</v>
      </c>
      <c r="J33" s="12"/>
      <c r="K33" s="12"/>
    </row>
    <row r="34" spans="1:11" ht="12.75" hidden="1">
      <c r="A34" s="5" t="s">
        <v>43</v>
      </c>
      <c r="B34" s="24"/>
      <c r="C34" s="25"/>
      <c r="D34" s="25"/>
      <c r="E34" s="51" t="s">
        <v>118</v>
      </c>
      <c r="F34" s="34" t="s">
        <v>46</v>
      </c>
      <c r="G34" s="14"/>
      <c r="H34" s="11"/>
      <c r="I34" s="14">
        <v>0</v>
      </c>
      <c r="J34" s="12"/>
      <c r="K34" s="12"/>
    </row>
    <row r="35" spans="1:11" ht="45" hidden="1">
      <c r="A35" s="125" t="s">
        <v>130</v>
      </c>
      <c r="B35" s="24" t="s">
        <v>28</v>
      </c>
      <c r="C35" s="25" t="s">
        <v>10</v>
      </c>
      <c r="D35" s="25" t="s">
        <v>5</v>
      </c>
      <c r="E35" s="51" t="s">
        <v>118</v>
      </c>
      <c r="F35" s="26"/>
      <c r="G35" s="96" t="e">
        <f aca="true" t="shared" si="3" ref="G35:I36">G36</f>
        <v>#REF!</v>
      </c>
      <c r="H35" s="96" t="e">
        <f t="shared" si="3"/>
        <v>#REF!</v>
      </c>
      <c r="I35" s="96">
        <f t="shared" si="3"/>
        <v>0</v>
      </c>
      <c r="J35" s="12"/>
      <c r="K35" s="12"/>
    </row>
    <row r="36" spans="1:11" ht="24" customHeight="1" hidden="1">
      <c r="A36" s="59" t="s">
        <v>65</v>
      </c>
      <c r="B36" s="24" t="s">
        <v>28</v>
      </c>
      <c r="C36" s="25" t="s">
        <v>10</v>
      </c>
      <c r="D36" s="25" t="s">
        <v>5</v>
      </c>
      <c r="E36" s="51" t="s">
        <v>118</v>
      </c>
      <c r="F36" s="26" t="s">
        <v>45</v>
      </c>
      <c r="G36" s="10" t="e">
        <f t="shared" si="3"/>
        <v>#REF!</v>
      </c>
      <c r="H36" s="10" t="e">
        <f t="shared" si="3"/>
        <v>#REF!</v>
      </c>
      <c r="I36" s="10">
        <f t="shared" si="3"/>
        <v>0</v>
      </c>
      <c r="J36" s="12"/>
      <c r="K36" s="12"/>
    </row>
    <row r="37" spans="1:11" ht="12.75" hidden="1">
      <c r="A37" s="5" t="s">
        <v>43</v>
      </c>
      <c r="B37" s="24" t="s">
        <v>28</v>
      </c>
      <c r="C37" s="25" t="s">
        <v>10</v>
      </c>
      <c r="D37" s="25" t="s">
        <v>5</v>
      </c>
      <c r="E37" s="51" t="s">
        <v>118</v>
      </c>
      <c r="F37" s="34" t="s">
        <v>46</v>
      </c>
      <c r="G37" s="13" t="e">
        <f>#REF!</f>
        <v>#REF!</v>
      </c>
      <c r="H37" s="13" t="e">
        <f>#REF!</f>
        <v>#REF!</v>
      </c>
      <c r="I37" s="104">
        <v>0</v>
      </c>
      <c r="J37" s="12"/>
      <c r="K37" s="12"/>
    </row>
    <row r="38" spans="1:11" ht="12.75">
      <c r="A38" s="5" t="s">
        <v>151</v>
      </c>
      <c r="B38" s="24"/>
      <c r="C38" s="25"/>
      <c r="D38" s="25"/>
      <c r="E38" s="51" t="s">
        <v>152</v>
      </c>
      <c r="F38" s="34"/>
      <c r="G38" s="13"/>
      <c r="H38" s="13"/>
      <c r="I38" s="13">
        <f>I39+I42</f>
        <v>1107941</v>
      </c>
      <c r="J38" s="12"/>
      <c r="K38" s="12"/>
    </row>
    <row r="39" spans="1:11" ht="57" customHeight="1">
      <c r="A39" s="125" t="s">
        <v>153</v>
      </c>
      <c r="B39" s="24"/>
      <c r="C39" s="25"/>
      <c r="D39" s="25"/>
      <c r="E39" s="51" t="s">
        <v>154</v>
      </c>
      <c r="F39" s="34"/>
      <c r="G39" s="14"/>
      <c r="H39" s="11"/>
      <c r="I39" s="13">
        <f>I40</f>
        <v>55400</v>
      </c>
      <c r="J39" s="12"/>
      <c r="K39" s="12"/>
    </row>
    <row r="40" spans="1:11" ht="22.5">
      <c r="A40" s="59" t="s">
        <v>239</v>
      </c>
      <c r="B40" s="24"/>
      <c r="C40" s="25"/>
      <c r="D40" s="25"/>
      <c r="E40" s="51" t="s">
        <v>154</v>
      </c>
      <c r="F40" s="34" t="s">
        <v>45</v>
      </c>
      <c r="G40" s="14"/>
      <c r="H40" s="11"/>
      <c r="I40" s="13">
        <f>I41</f>
        <v>55400</v>
      </c>
      <c r="J40" s="12"/>
      <c r="K40" s="12"/>
    </row>
    <row r="41" spans="1:11" ht="12.75">
      <c r="A41" s="5" t="s">
        <v>43</v>
      </c>
      <c r="B41" s="24"/>
      <c r="C41" s="25"/>
      <c r="D41" s="25"/>
      <c r="E41" s="51" t="s">
        <v>154</v>
      </c>
      <c r="F41" s="34" t="s">
        <v>46</v>
      </c>
      <c r="G41" s="14"/>
      <c r="H41" s="11"/>
      <c r="I41" s="14">
        <f>'[3]1'!$I$383</f>
        <v>55400</v>
      </c>
      <c r="J41" s="12"/>
      <c r="K41" s="12"/>
    </row>
    <row r="42" spans="1:11" ht="57" customHeight="1">
      <c r="A42" s="125" t="s">
        <v>155</v>
      </c>
      <c r="B42" s="24"/>
      <c r="C42" s="25"/>
      <c r="D42" s="25"/>
      <c r="E42" s="51" t="s">
        <v>156</v>
      </c>
      <c r="F42" s="34"/>
      <c r="G42" s="14"/>
      <c r="H42" s="11"/>
      <c r="I42" s="13">
        <f>I43</f>
        <v>1052541</v>
      </c>
      <c r="J42" s="12"/>
      <c r="K42" s="12"/>
    </row>
    <row r="43" spans="1:11" ht="22.5">
      <c r="A43" s="59" t="s">
        <v>239</v>
      </c>
      <c r="B43" s="24"/>
      <c r="C43" s="25"/>
      <c r="D43" s="25"/>
      <c r="E43" s="51" t="s">
        <v>156</v>
      </c>
      <c r="F43" s="34" t="s">
        <v>45</v>
      </c>
      <c r="G43" s="14"/>
      <c r="H43" s="11"/>
      <c r="I43" s="13">
        <f>I44</f>
        <v>1052541</v>
      </c>
      <c r="J43" s="12"/>
      <c r="K43" s="12"/>
    </row>
    <row r="44" spans="1:11" ht="12.75">
      <c r="A44" s="5" t="s">
        <v>43</v>
      </c>
      <c r="B44" s="24"/>
      <c r="C44" s="25"/>
      <c r="D44" s="25"/>
      <c r="E44" s="51" t="s">
        <v>156</v>
      </c>
      <c r="F44" s="34" t="s">
        <v>46</v>
      </c>
      <c r="G44" s="14"/>
      <c r="H44" s="11"/>
      <c r="I44" s="14">
        <f>'[3]1'!$I$387</f>
        <v>1052541</v>
      </c>
      <c r="J44" s="12"/>
      <c r="K44" s="12"/>
    </row>
    <row r="45" spans="1:11" ht="12.75" hidden="1">
      <c r="A45" s="81" t="s">
        <v>25</v>
      </c>
      <c r="B45" s="82" t="s">
        <v>28</v>
      </c>
      <c r="C45" s="87" t="s">
        <v>27</v>
      </c>
      <c r="D45" s="87"/>
      <c r="E45" s="88"/>
      <c r="F45" s="89"/>
      <c r="G45" s="90" t="e">
        <f>G46</f>
        <v>#REF!</v>
      </c>
      <c r="H45" s="90" t="e">
        <f>H46</f>
        <v>#REF!</v>
      </c>
      <c r="I45" s="90">
        <f>I46</f>
        <v>3016659</v>
      </c>
      <c r="J45" s="90"/>
      <c r="K45" s="90"/>
    </row>
    <row r="46" spans="1:11" ht="12.75" hidden="1">
      <c r="A46" s="60" t="s">
        <v>26</v>
      </c>
      <c r="B46" s="22" t="s">
        <v>28</v>
      </c>
      <c r="C46" s="43" t="s">
        <v>27</v>
      </c>
      <c r="D46" s="43" t="s">
        <v>5</v>
      </c>
      <c r="E46" s="55"/>
      <c r="F46" s="44"/>
      <c r="G46" s="9" t="e">
        <f>G47+G54</f>
        <v>#REF!</v>
      </c>
      <c r="H46" s="9" t="e">
        <f>H47+H54</f>
        <v>#REF!</v>
      </c>
      <c r="I46" s="9">
        <f>I47</f>
        <v>3016659</v>
      </c>
      <c r="J46" s="9"/>
      <c r="K46" s="9"/>
    </row>
    <row r="47" spans="1:11" ht="22.5">
      <c r="A47" s="69" t="s">
        <v>131</v>
      </c>
      <c r="B47" s="38" t="s">
        <v>28</v>
      </c>
      <c r="C47" s="28" t="s">
        <v>27</v>
      </c>
      <c r="D47" s="28" t="s">
        <v>5</v>
      </c>
      <c r="E47" s="53" t="s">
        <v>157</v>
      </c>
      <c r="F47" s="41"/>
      <c r="G47" s="15">
        <f>G50</f>
        <v>0</v>
      </c>
      <c r="H47" s="15" t="e">
        <f>H49+#REF!</f>
        <v>#REF!</v>
      </c>
      <c r="I47" s="15">
        <f>I49+I54</f>
        <v>3016659</v>
      </c>
      <c r="J47" s="15"/>
      <c r="K47" s="15"/>
    </row>
    <row r="48" spans="1:11" ht="24" customHeight="1">
      <c r="A48" s="3" t="s">
        <v>159</v>
      </c>
      <c r="B48" s="24" t="s">
        <v>28</v>
      </c>
      <c r="C48" s="43" t="s">
        <v>27</v>
      </c>
      <c r="D48" s="43" t="s">
        <v>5</v>
      </c>
      <c r="E48" s="51" t="s">
        <v>158</v>
      </c>
      <c r="F48" s="26"/>
      <c r="G48" s="96">
        <f aca="true" t="shared" si="4" ref="G48:H55">G49</f>
        <v>0</v>
      </c>
      <c r="H48" s="96">
        <f t="shared" si="4"/>
        <v>0</v>
      </c>
      <c r="I48" s="96">
        <f>I49</f>
        <v>2998659</v>
      </c>
      <c r="J48" s="96"/>
      <c r="K48" s="96"/>
    </row>
    <row r="49" spans="1:11" ht="12.75">
      <c r="A49" s="3" t="s">
        <v>150</v>
      </c>
      <c r="B49" s="24" t="s">
        <v>28</v>
      </c>
      <c r="C49" s="43" t="s">
        <v>27</v>
      </c>
      <c r="D49" s="43" t="s">
        <v>5</v>
      </c>
      <c r="E49" s="51" t="s">
        <v>161</v>
      </c>
      <c r="F49" s="26"/>
      <c r="G49" s="96">
        <f t="shared" si="4"/>
        <v>0</v>
      </c>
      <c r="H49" s="96">
        <f t="shared" si="4"/>
        <v>0</v>
      </c>
      <c r="I49" s="96">
        <f>I50</f>
        <v>2998659</v>
      </c>
      <c r="J49" s="96"/>
      <c r="K49" s="96"/>
    </row>
    <row r="50" spans="1:11" ht="22.5" customHeight="1">
      <c r="A50" s="59" t="s">
        <v>239</v>
      </c>
      <c r="B50" s="24" t="s">
        <v>28</v>
      </c>
      <c r="C50" s="43" t="s">
        <v>27</v>
      </c>
      <c r="D50" s="43" t="s">
        <v>5</v>
      </c>
      <c r="E50" s="51" t="s">
        <v>161</v>
      </c>
      <c r="F50" s="26" t="s">
        <v>45</v>
      </c>
      <c r="G50" s="10">
        <f t="shared" si="4"/>
        <v>0</v>
      </c>
      <c r="H50" s="10">
        <f t="shared" si="4"/>
        <v>0</v>
      </c>
      <c r="I50" s="10">
        <f>I51</f>
        <v>2998659</v>
      </c>
      <c r="J50" s="10"/>
      <c r="K50" s="10"/>
    </row>
    <row r="51" spans="1:11" ht="12.75">
      <c r="A51" s="5" t="s">
        <v>43</v>
      </c>
      <c r="B51" s="24" t="s">
        <v>28</v>
      </c>
      <c r="C51" s="43" t="s">
        <v>27</v>
      </c>
      <c r="D51" s="43" t="s">
        <v>5</v>
      </c>
      <c r="E51" s="51" t="s">
        <v>161</v>
      </c>
      <c r="F51" s="34" t="s">
        <v>46</v>
      </c>
      <c r="G51" s="13">
        <f t="shared" si="4"/>
        <v>0</v>
      </c>
      <c r="H51" s="13">
        <f t="shared" si="4"/>
        <v>0</v>
      </c>
      <c r="I51" s="104">
        <f>'[3]1'!$I$411</f>
        <v>2998659</v>
      </c>
      <c r="J51" s="12"/>
      <c r="K51" s="12"/>
    </row>
    <row r="52" spans="1:11" ht="36.75" customHeight="1" hidden="1">
      <c r="A52" s="59" t="s">
        <v>64</v>
      </c>
      <c r="B52" s="24" t="s">
        <v>28</v>
      </c>
      <c r="C52" s="43" t="s">
        <v>27</v>
      </c>
      <c r="D52" s="43" t="s">
        <v>5</v>
      </c>
      <c r="E52" s="80" t="s">
        <v>86</v>
      </c>
      <c r="F52" s="34" t="s">
        <v>44</v>
      </c>
      <c r="G52" s="14"/>
      <c r="H52" s="11"/>
      <c r="I52" s="14">
        <f>'[1]1'!$I$360</f>
        <v>2105500</v>
      </c>
      <c r="J52" s="12"/>
      <c r="K52" s="12"/>
    </row>
    <row r="53" spans="1:11" ht="12.75" hidden="1">
      <c r="A53" s="59" t="s">
        <v>56</v>
      </c>
      <c r="B53" s="24" t="s">
        <v>28</v>
      </c>
      <c r="C53" s="43" t="s">
        <v>27</v>
      </c>
      <c r="D53" s="43" t="s">
        <v>5</v>
      </c>
      <c r="E53" s="80" t="s">
        <v>86</v>
      </c>
      <c r="F53" s="34" t="s">
        <v>55</v>
      </c>
      <c r="G53" s="14"/>
      <c r="H53" s="11"/>
      <c r="I53" s="14">
        <f>'[1]1'!$I$361</f>
        <v>54967.06</v>
      </c>
      <c r="J53" s="12"/>
      <c r="K53" s="12"/>
    </row>
    <row r="54" spans="1:11" ht="12.75">
      <c r="A54" s="59" t="s">
        <v>160</v>
      </c>
      <c r="B54" s="24" t="s">
        <v>28</v>
      </c>
      <c r="C54" s="43" t="s">
        <v>27</v>
      </c>
      <c r="D54" s="43" t="s">
        <v>5</v>
      </c>
      <c r="E54" s="51" t="s">
        <v>162</v>
      </c>
      <c r="F54" s="26"/>
      <c r="G54" s="96" t="e">
        <f t="shared" si="4"/>
        <v>#REF!</v>
      </c>
      <c r="H54" s="96" t="e">
        <f t="shared" si="4"/>
        <v>#REF!</v>
      </c>
      <c r="I54" s="96">
        <f>I55</f>
        <v>18000</v>
      </c>
      <c r="J54" s="12"/>
      <c r="K54" s="12"/>
    </row>
    <row r="55" spans="1:11" ht="24" customHeight="1">
      <c r="A55" s="59" t="s">
        <v>239</v>
      </c>
      <c r="B55" s="24" t="s">
        <v>28</v>
      </c>
      <c r="C55" s="43" t="s">
        <v>27</v>
      </c>
      <c r="D55" s="43" t="s">
        <v>5</v>
      </c>
      <c r="E55" s="51" t="s">
        <v>162</v>
      </c>
      <c r="F55" s="26" t="s">
        <v>45</v>
      </c>
      <c r="G55" s="10" t="e">
        <f t="shared" si="4"/>
        <v>#REF!</v>
      </c>
      <c r="H55" s="10" t="e">
        <f t="shared" si="4"/>
        <v>#REF!</v>
      </c>
      <c r="I55" s="10">
        <f>I56</f>
        <v>18000</v>
      </c>
      <c r="J55" s="12"/>
      <c r="K55" s="12"/>
    </row>
    <row r="56" spans="1:11" ht="12.75">
      <c r="A56" s="5" t="s">
        <v>43</v>
      </c>
      <c r="B56" s="24" t="s">
        <v>28</v>
      </c>
      <c r="C56" s="43" t="s">
        <v>27</v>
      </c>
      <c r="D56" s="43" t="s">
        <v>5</v>
      </c>
      <c r="E56" s="51" t="s">
        <v>162</v>
      </c>
      <c r="F56" s="34" t="s">
        <v>46</v>
      </c>
      <c r="G56" s="13" t="e">
        <f>#REF!</f>
        <v>#REF!</v>
      </c>
      <c r="H56" s="13" t="e">
        <f>#REF!</f>
        <v>#REF!</v>
      </c>
      <c r="I56" s="104">
        <f>'[3]1'!$I$416</f>
        <v>18000</v>
      </c>
      <c r="J56" s="12"/>
      <c r="K56" s="12"/>
    </row>
    <row r="57" spans="1:11" ht="22.5">
      <c r="A57" s="69" t="s">
        <v>132</v>
      </c>
      <c r="B57" s="38" t="s">
        <v>28</v>
      </c>
      <c r="C57" s="39" t="s">
        <v>5</v>
      </c>
      <c r="D57" s="39" t="s">
        <v>24</v>
      </c>
      <c r="E57" s="54" t="s">
        <v>163</v>
      </c>
      <c r="F57" s="41"/>
      <c r="G57" s="15" t="e">
        <f>G59</f>
        <v>#REF!</v>
      </c>
      <c r="H57" s="15" t="e">
        <f>H59</f>
        <v>#REF!</v>
      </c>
      <c r="I57" s="15">
        <f>I59</f>
        <v>678500</v>
      </c>
      <c r="J57" s="15"/>
      <c r="K57" s="15"/>
    </row>
    <row r="58" spans="1:11" ht="12.75">
      <c r="A58" s="3" t="s">
        <v>164</v>
      </c>
      <c r="B58" s="24" t="s">
        <v>28</v>
      </c>
      <c r="C58" s="25" t="s">
        <v>5</v>
      </c>
      <c r="D58" s="25" t="s">
        <v>24</v>
      </c>
      <c r="E58" s="50" t="s">
        <v>165</v>
      </c>
      <c r="F58" s="26"/>
      <c r="G58" s="10" t="e">
        <f aca="true" t="shared" si="5" ref="G58:H62">G59</f>
        <v>#REF!</v>
      </c>
      <c r="H58" s="10" t="e">
        <f t="shared" si="5"/>
        <v>#REF!</v>
      </c>
      <c r="I58" s="10">
        <f>I59</f>
        <v>678500</v>
      </c>
      <c r="J58" s="10"/>
      <c r="K58" s="10"/>
    </row>
    <row r="59" spans="1:11" ht="12.75">
      <c r="A59" s="3" t="s">
        <v>160</v>
      </c>
      <c r="B59" s="24" t="s">
        <v>28</v>
      </c>
      <c r="C59" s="25" t="s">
        <v>5</v>
      </c>
      <c r="D59" s="25" t="s">
        <v>24</v>
      </c>
      <c r="E59" s="50" t="s">
        <v>166</v>
      </c>
      <c r="F59" s="26"/>
      <c r="G59" s="10" t="e">
        <f t="shared" si="5"/>
        <v>#REF!</v>
      </c>
      <c r="H59" s="10" t="e">
        <f t="shared" si="5"/>
        <v>#REF!</v>
      </c>
      <c r="I59" s="10">
        <f>I60+I62</f>
        <v>678500</v>
      </c>
      <c r="J59" s="10"/>
      <c r="K59" s="10"/>
    </row>
    <row r="60" spans="1:11" ht="12.75">
      <c r="A60" s="59" t="s">
        <v>240</v>
      </c>
      <c r="B60" s="24" t="s">
        <v>28</v>
      </c>
      <c r="C60" s="25" t="s">
        <v>5</v>
      </c>
      <c r="D60" s="25" t="s">
        <v>24</v>
      </c>
      <c r="E60" s="50" t="s">
        <v>166</v>
      </c>
      <c r="F60" s="26" t="s">
        <v>33</v>
      </c>
      <c r="G60" s="10" t="e">
        <f t="shared" si="5"/>
        <v>#REF!</v>
      </c>
      <c r="H60" s="10" t="e">
        <f t="shared" si="5"/>
        <v>#REF!</v>
      </c>
      <c r="I60" s="10">
        <f>I61</f>
        <v>675900</v>
      </c>
      <c r="J60" s="10"/>
      <c r="K60" s="10"/>
    </row>
    <row r="61" spans="1:11" ht="22.5">
      <c r="A61" s="3" t="s">
        <v>241</v>
      </c>
      <c r="B61" s="24" t="s">
        <v>28</v>
      </c>
      <c r="C61" s="25" t="s">
        <v>5</v>
      </c>
      <c r="D61" s="25" t="s">
        <v>24</v>
      </c>
      <c r="E61" s="50" t="s">
        <v>166</v>
      </c>
      <c r="F61" s="26" t="s">
        <v>35</v>
      </c>
      <c r="G61" s="10" t="e">
        <f>#REF!</f>
        <v>#REF!</v>
      </c>
      <c r="H61" s="10" t="e">
        <f>#REF!</f>
        <v>#REF!</v>
      </c>
      <c r="I61" s="105">
        <f>'[3]1'!$I$65+'[3]1'!$I$224+'[3]1'!$I$297</f>
        <v>675900</v>
      </c>
      <c r="J61" s="10"/>
      <c r="K61" s="10"/>
    </row>
    <row r="62" spans="1:11" ht="12.75">
      <c r="A62" s="59" t="s">
        <v>38</v>
      </c>
      <c r="B62" s="24" t="s">
        <v>28</v>
      </c>
      <c r="C62" s="25" t="s">
        <v>5</v>
      </c>
      <c r="D62" s="25" t="s">
        <v>24</v>
      </c>
      <c r="E62" s="50" t="s">
        <v>166</v>
      </c>
      <c r="F62" s="34" t="s">
        <v>39</v>
      </c>
      <c r="G62" s="10" t="e">
        <f t="shared" si="5"/>
        <v>#REF!</v>
      </c>
      <c r="H62" s="10" t="e">
        <f t="shared" si="5"/>
        <v>#REF!</v>
      </c>
      <c r="I62" s="10">
        <f>I63</f>
        <v>2600</v>
      </c>
      <c r="J62" s="10"/>
      <c r="K62" s="10"/>
    </row>
    <row r="63" spans="1:11" ht="12.75">
      <c r="A63" s="59" t="s">
        <v>125</v>
      </c>
      <c r="B63" s="24" t="s">
        <v>28</v>
      </c>
      <c r="C63" s="25" t="s">
        <v>5</v>
      </c>
      <c r="D63" s="25" t="s">
        <v>24</v>
      </c>
      <c r="E63" s="50" t="s">
        <v>166</v>
      </c>
      <c r="F63" s="34" t="s">
        <v>124</v>
      </c>
      <c r="G63" s="10" t="e">
        <f>#REF!</f>
        <v>#REF!</v>
      </c>
      <c r="H63" s="10" t="e">
        <f>#REF!</f>
        <v>#REF!</v>
      </c>
      <c r="I63" s="105">
        <f>'[3]1'!$I$69</f>
        <v>2600</v>
      </c>
      <c r="J63" s="10"/>
      <c r="K63" s="10"/>
    </row>
    <row r="64" spans="1:11" ht="22.5">
      <c r="A64" s="69" t="s">
        <v>133</v>
      </c>
      <c r="B64" s="38" t="s">
        <v>28</v>
      </c>
      <c r="C64" s="39" t="s">
        <v>5</v>
      </c>
      <c r="D64" s="39" t="s">
        <v>24</v>
      </c>
      <c r="E64" s="54" t="s">
        <v>167</v>
      </c>
      <c r="F64" s="40"/>
      <c r="G64" s="15" t="e">
        <f>#REF!</f>
        <v>#REF!</v>
      </c>
      <c r="H64" s="15" t="e">
        <f>#REF!</f>
        <v>#REF!</v>
      </c>
      <c r="I64" s="15">
        <f>I66</f>
        <v>800000.08</v>
      </c>
      <c r="J64" s="15"/>
      <c r="K64" s="15"/>
    </row>
    <row r="65" spans="1:11" ht="13.5" customHeight="1">
      <c r="A65" s="3" t="s">
        <v>168</v>
      </c>
      <c r="B65" s="24" t="s">
        <v>28</v>
      </c>
      <c r="C65" s="25" t="s">
        <v>5</v>
      </c>
      <c r="D65" s="25" t="s">
        <v>24</v>
      </c>
      <c r="E65" s="50" t="s">
        <v>169</v>
      </c>
      <c r="F65" s="26"/>
      <c r="G65" s="10" t="e">
        <f>#REF!</f>
        <v>#REF!</v>
      </c>
      <c r="H65" s="10" t="e">
        <f>#REF!</f>
        <v>#REF!</v>
      </c>
      <c r="I65" s="10">
        <f>I66</f>
        <v>800000.08</v>
      </c>
      <c r="J65" s="10"/>
      <c r="K65" s="10"/>
    </row>
    <row r="66" spans="1:11" ht="12.75">
      <c r="A66" s="3" t="s">
        <v>160</v>
      </c>
      <c r="B66" s="24" t="s">
        <v>28</v>
      </c>
      <c r="C66" s="25" t="s">
        <v>5</v>
      </c>
      <c r="D66" s="25" t="s">
        <v>24</v>
      </c>
      <c r="E66" s="50" t="s">
        <v>170</v>
      </c>
      <c r="F66" s="26"/>
      <c r="G66" s="10" t="e">
        <f>#REF!</f>
        <v>#REF!</v>
      </c>
      <c r="H66" s="10" t="e">
        <f>#REF!</f>
        <v>#REF!</v>
      </c>
      <c r="I66" s="10">
        <f>I67</f>
        <v>800000.08</v>
      </c>
      <c r="J66" s="10"/>
      <c r="K66" s="10"/>
    </row>
    <row r="67" spans="1:11" ht="12.75">
      <c r="A67" s="59" t="s">
        <v>240</v>
      </c>
      <c r="B67" s="24" t="s">
        <v>28</v>
      </c>
      <c r="C67" s="25" t="s">
        <v>5</v>
      </c>
      <c r="D67" s="25" t="s">
        <v>24</v>
      </c>
      <c r="E67" s="50" t="s">
        <v>170</v>
      </c>
      <c r="F67" s="26" t="s">
        <v>33</v>
      </c>
      <c r="G67" s="10" t="e">
        <f>G68</f>
        <v>#REF!</v>
      </c>
      <c r="H67" s="10" t="e">
        <f>H68</f>
        <v>#REF!</v>
      </c>
      <c r="I67" s="10">
        <f>I68</f>
        <v>800000.08</v>
      </c>
      <c r="J67" s="10"/>
      <c r="K67" s="10"/>
    </row>
    <row r="68" spans="1:11" ht="22.5">
      <c r="A68" s="3" t="s">
        <v>241</v>
      </c>
      <c r="B68" s="24" t="s">
        <v>28</v>
      </c>
      <c r="C68" s="25" t="s">
        <v>5</v>
      </c>
      <c r="D68" s="25" t="s">
        <v>24</v>
      </c>
      <c r="E68" s="50" t="s">
        <v>170</v>
      </c>
      <c r="F68" s="26" t="s">
        <v>35</v>
      </c>
      <c r="G68" s="10" t="e">
        <f>#REF!</f>
        <v>#REF!</v>
      </c>
      <c r="H68" s="10" t="e">
        <f>#REF!</f>
        <v>#REF!</v>
      </c>
      <c r="I68" s="105">
        <f>'[3]1'!$I$304</f>
        <v>800000.08</v>
      </c>
      <c r="J68" s="70"/>
      <c r="K68" s="10"/>
    </row>
    <row r="69" spans="1:11" ht="33.75">
      <c r="A69" s="69" t="s">
        <v>134</v>
      </c>
      <c r="B69" s="38" t="s">
        <v>28</v>
      </c>
      <c r="C69" s="39" t="s">
        <v>5</v>
      </c>
      <c r="D69" s="39" t="s">
        <v>24</v>
      </c>
      <c r="E69" s="54" t="s">
        <v>171</v>
      </c>
      <c r="F69" s="40"/>
      <c r="G69" s="15" t="e">
        <f>G72</f>
        <v>#REF!</v>
      </c>
      <c r="H69" s="15" t="e">
        <f>H72</f>
        <v>#REF!</v>
      </c>
      <c r="I69" s="15">
        <f>I72</f>
        <v>50000</v>
      </c>
      <c r="J69" s="71"/>
      <c r="K69" s="15"/>
    </row>
    <row r="70" spans="1:11" ht="22.5">
      <c r="A70" s="3" t="s">
        <v>172</v>
      </c>
      <c r="B70" s="24" t="s">
        <v>28</v>
      </c>
      <c r="C70" s="25" t="s">
        <v>5</v>
      </c>
      <c r="D70" s="25" t="s">
        <v>24</v>
      </c>
      <c r="E70" s="50" t="s">
        <v>173</v>
      </c>
      <c r="F70" s="26"/>
      <c r="G70" s="10" t="e">
        <f aca="true" t="shared" si="6" ref="G70:I72">G71</f>
        <v>#REF!</v>
      </c>
      <c r="H70" s="10" t="e">
        <f t="shared" si="6"/>
        <v>#REF!</v>
      </c>
      <c r="I70" s="10">
        <f>I71</f>
        <v>50000</v>
      </c>
      <c r="J70" s="70"/>
      <c r="K70" s="10"/>
    </row>
    <row r="71" spans="1:11" ht="12.75">
      <c r="A71" s="3" t="s">
        <v>148</v>
      </c>
      <c r="B71" s="24" t="s">
        <v>28</v>
      </c>
      <c r="C71" s="25" t="s">
        <v>5</v>
      </c>
      <c r="D71" s="25" t="s">
        <v>24</v>
      </c>
      <c r="E71" s="50" t="s">
        <v>174</v>
      </c>
      <c r="F71" s="26"/>
      <c r="G71" s="10" t="e">
        <f t="shared" si="6"/>
        <v>#REF!</v>
      </c>
      <c r="H71" s="10" t="e">
        <f t="shared" si="6"/>
        <v>#REF!</v>
      </c>
      <c r="I71" s="10">
        <f>I72</f>
        <v>50000</v>
      </c>
      <c r="J71" s="70"/>
      <c r="K71" s="10"/>
    </row>
    <row r="72" spans="1:11" ht="12.75">
      <c r="A72" s="59" t="s">
        <v>240</v>
      </c>
      <c r="B72" s="24" t="s">
        <v>28</v>
      </c>
      <c r="C72" s="25" t="s">
        <v>5</v>
      </c>
      <c r="D72" s="25" t="s">
        <v>24</v>
      </c>
      <c r="E72" s="50" t="s">
        <v>174</v>
      </c>
      <c r="F72" s="26" t="s">
        <v>33</v>
      </c>
      <c r="G72" s="10" t="e">
        <f t="shared" si="6"/>
        <v>#REF!</v>
      </c>
      <c r="H72" s="10" t="e">
        <f t="shared" si="6"/>
        <v>#REF!</v>
      </c>
      <c r="I72" s="10">
        <f t="shared" si="6"/>
        <v>50000</v>
      </c>
      <c r="J72" s="70"/>
      <c r="K72" s="10"/>
    </row>
    <row r="73" spans="1:11" ht="22.5">
      <c r="A73" s="3" t="s">
        <v>241</v>
      </c>
      <c r="B73" s="24" t="s">
        <v>28</v>
      </c>
      <c r="C73" s="25" t="s">
        <v>5</v>
      </c>
      <c r="D73" s="25" t="s">
        <v>24</v>
      </c>
      <c r="E73" s="50" t="s">
        <v>174</v>
      </c>
      <c r="F73" s="26" t="s">
        <v>35</v>
      </c>
      <c r="G73" s="10" t="e">
        <f>#REF!</f>
        <v>#REF!</v>
      </c>
      <c r="H73" s="10" t="e">
        <f>#REF!</f>
        <v>#REF!</v>
      </c>
      <c r="I73" s="105">
        <f>'[3]1'!$I$143</f>
        <v>50000</v>
      </c>
      <c r="J73" s="70"/>
      <c r="K73" s="10"/>
    </row>
    <row r="74" spans="1:11" ht="22.5">
      <c r="A74" s="69" t="s">
        <v>135</v>
      </c>
      <c r="B74" s="38" t="s">
        <v>28</v>
      </c>
      <c r="C74" s="38" t="s">
        <v>5</v>
      </c>
      <c r="D74" s="38" t="s">
        <v>27</v>
      </c>
      <c r="E74" s="54" t="s">
        <v>175</v>
      </c>
      <c r="F74" s="97"/>
      <c r="G74" s="98">
        <f aca="true" t="shared" si="7" ref="G74:I75">G78</f>
        <v>0</v>
      </c>
      <c r="H74" s="98">
        <f t="shared" si="7"/>
        <v>0</v>
      </c>
      <c r="I74" s="98">
        <f t="shared" si="7"/>
        <v>34000</v>
      </c>
      <c r="J74" s="7"/>
      <c r="K74" s="7"/>
    </row>
    <row r="75" spans="1:11" ht="21.75" customHeight="1">
      <c r="A75" s="3" t="s">
        <v>180</v>
      </c>
      <c r="B75" s="24" t="s">
        <v>28</v>
      </c>
      <c r="C75" s="24" t="s">
        <v>5</v>
      </c>
      <c r="D75" s="24" t="s">
        <v>27</v>
      </c>
      <c r="E75" s="50" t="s">
        <v>176</v>
      </c>
      <c r="F75" s="34"/>
      <c r="G75" s="13">
        <f t="shared" si="7"/>
        <v>0</v>
      </c>
      <c r="H75" s="13">
        <f t="shared" si="7"/>
        <v>0</v>
      </c>
      <c r="I75" s="13">
        <f t="shared" si="7"/>
        <v>34000</v>
      </c>
      <c r="J75" s="9"/>
      <c r="K75" s="9"/>
    </row>
    <row r="76" spans="1:11" ht="12.75" customHeight="1">
      <c r="A76" s="3" t="s">
        <v>179</v>
      </c>
      <c r="B76" s="24" t="s">
        <v>28</v>
      </c>
      <c r="C76" s="25" t="s">
        <v>5</v>
      </c>
      <c r="D76" s="25" t="s">
        <v>27</v>
      </c>
      <c r="E76" s="50" t="s">
        <v>177</v>
      </c>
      <c r="F76" s="26"/>
      <c r="G76" s="10">
        <f aca="true" t="shared" si="8" ref="G76:I78">G77</f>
        <v>0</v>
      </c>
      <c r="H76" s="10">
        <f t="shared" si="8"/>
        <v>0</v>
      </c>
      <c r="I76" s="10">
        <f t="shared" si="8"/>
        <v>34000</v>
      </c>
      <c r="J76" s="10"/>
      <c r="K76" s="10"/>
    </row>
    <row r="77" spans="1:11" ht="16.5" customHeight="1">
      <c r="A77" s="3" t="s">
        <v>148</v>
      </c>
      <c r="B77" s="24" t="s">
        <v>28</v>
      </c>
      <c r="C77" s="25" t="s">
        <v>5</v>
      </c>
      <c r="D77" s="25" t="s">
        <v>27</v>
      </c>
      <c r="E77" s="50" t="s">
        <v>178</v>
      </c>
      <c r="F77" s="26"/>
      <c r="G77" s="10">
        <f t="shared" si="8"/>
        <v>0</v>
      </c>
      <c r="H77" s="10">
        <f t="shared" si="8"/>
        <v>0</v>
      </c>
      <c r="I77" s="10">
        <f t="shared" si="8"/>
        <v>34000</v>
      </c>
      <c r="J77" s="10"/>
      <c r="K77" s="10"/>
    </row>
    <row r="78" spans="1:11" ht="12.75">
      <c r="A78" s="5" t="s">
        <v>38</v>
      </c>
      <c r="B78" s="24" t="s">
        <v>28</v>
      </c>
      <c r="C78" s="25" t="s">
        <v>5</v>
      </c>
      <c r="D78" s="25" t="s">
        <v>27</v>
      </c>
      <c r="E78" s="50" t="s">
        <v>178</v>
      </c>
      <c r="F78" s="26" t="s">
        <v>39</v>
      </c>
      <c r="G78" s="10">
        <f t="shared" si="8"/>
        <v>0</v>
      </c>
      <c r="H78" s="10">
        <f t="shared" si="8"/>
        <v>0</v>
      </c>
      <c r="I78" s="10">
        <f t="shared" si="8"/>
        <v>34000</v>
      </c>
      <c r="J78" s="10"/>
      <c r="K78" s="10"/>
    </row>
    <row r="79" spans="1:11" ht="12.75">
      <c r="A79" s="5" t="s">
        <v>40</v>
      </c>
      <c r="B79" s="24" t="s">
        <v>28</v>
      </c>
      <c r="C79" s="25" t="s">
        <v>5</v>
      </c>
      <c r="D79" s="25" t="s">
        <v>27</v>
      </c>
      <c r="E79" s="50" t="s">
        <v>178</v>
      </c>
      <c r="F79" s="26" t="s">
        <v>41</v>
      </c>
      <c r="G79" s="11"/>
      <c r="H79" s="11"/>
      <c r="I79" s="11">
        <f>'[3]1'!$I$60</f>
        <v>34000</v>
      </c>
      <c r="J79" s="10"/>
      <c r="K79" s="10"/>
    </row>
    <row r="80" spans="1:11" s="18" customFormat="1" ht="49.5" customHeight="1" hidden="1">
      <c r="A80" s="3" t="s">
        <v>123</v>
      </c>
      <c r="B80" s="24" t="s">
        <v>28</v>
      </c>
      <c r="C80" s="25" t="s">
        <v>58</v>
      </c>
      <c r="D80" s="25" t="s">
        <v>13</v>
      </c>
      <c r="E80" s="80" t="s">
        <v>87</v>
      </c>
      <c r="F80" s="26"/>
      <c r="G80" s="13" t="e">
        <f>#REF!</f>
        <v>#REF!</v>
      </c>
      <c r="H80" s="13" t="e">
        <f>#REF!</f>
        <v>#REF!</v>
      </c>
      <c r="I80" s="13">
        <f>I81</f>
        <v>18000</v>
      </c>
      <c r="J80" s="10"/>
      <c r="K80" s="10"/>
    </row>
    <row r="81" spans="1:11" s="18" customFormat="1" ht="60" customHeight="1" hidden="1">
      <c r="A81" s="3" t="s">
        <v>122</v>
      </c>
      <c r="B81" s="24" t="s">
        <v>28</v>
      </c>
      <c r="C81" s="25" t="s">
        <v>58</v>
      </c>
      <c r="D81" s="25" t="s">
        <v>13</v>
      </c>
      <c r="E81" s="51" t="s">
        <v>121</v>
      </c>
      <c r="F81" s="34"/>
      <c r="G81" s="10">
        <f>G83</f>
        <v>0</v>
      </c>
      <c r="H81" s="10">
        <f>H83</f>
        <v>0</v>
      </c>
      <c r="I81" s="10">
        <f>I83</f>
        <v>18000</v>
      </c>
      <c r="J81" s="10"/>
      <c r="K81" s="10"/>
    </row>
    <row r="82" spans="1:11" s="18" customFormat="1" ht="12.75" hidden="1">
      <c r="A82" s="64" t="s">
        <v>61</v>
      </c>
      <c r="B82" s="24" t="s">
        <v>28</v>
      </c>
      <c r="C82" s="25" t="s">
        <v>58</v>
      </c>
      <c r="D82" s="25" t="s">
        <v>13</v>
      </c>
      <c r="E82" s="51" t="s">
        <v>121</v>
      </c>
      <c r="F82" s="34" t="s">
        <v>14</v>
      </c>
      <c r="G82" s="10"/>
      <c r="H82" s="10"/>
      <c r="I82" s="10">
        <f>I83</f>
        <v>18000</v>
      </c>
      <c r="J82" s="10"/>
      <c r="K82" s="10"/>
    </row>
    <row r="83" spans="1:11" s="18" customFormat="1" ht="12.75" hidden="1">
      <c r="A83" s="64" t="s">
        <v>60</v>
      </c>
      <c r="B83" s="24" t="s">
        <v>28</v>
      </c>
      <c r="C83" s="25" t="s">
        <v>58</v>
      </c>
      <c r="D83" s="25" t="s">
        <v>13</v>
      </c>
      <c r="E83" s="51" t="s">
        <v>121</v>
      </c>
      <c r="F83" s="26" t="s">
        <v>59</v>
      </c>
      <c r="G83" s="11"/>
      <c r="H83" s="11"/>
      <c r="I83" s="11">
        <f>'[2]1'!$I$378</f>
        <v>18000</v>
      </c>
      <c r="J83" s="10"/>
      <c r="K83" s="10"/>
    </row>
    <row r="84" spans="1:11" ht="34.5" customHeight="1">
      <c r="A84" s="69" t="s">
        <v>136</v>
      </c>
      <c r="B84" s="38" t="s">
        <v>28</v>
      </c>
      <c r="C84" s="39" t="s">
        <v>7</v>
      </c>
      <c r="D84" s="39" t="s">
        <v>9</v>
      </c>
      <c r="E84" s="53" t="s">
        <v>182</v>
      </c>
      <c r="F84" s="41"/>
      <c r="G84" s="15">
        <f>G86</f>
        <v>0</v>
      </c>
      <c r="H84" s="15">
        <f>H86</f>
        <v>0</v>
      </c>
      <c r="I84" s="15">
        <f>I85</f>
        <v>4363313.5</v>
      </c>
      <c r="J84" s="15"/>
      <c r="K84" s="15"/>
    </row>
    <row r="85" spans="1:11" ht="24.75" customHeight="1">
      <c r="A85" s="62" t="s">
        <v>181</v>
      </c>
      <c r="B85" s="24" t="s">
        <v>28</v>
      </c>
      <c r="C85" s="25" t="s">
        <v>7</v>
      </c>
      <c r="D85" s="25" t="s">
        <v>9</v>
      </c>
      <c r="E85" s="51" t="s">
        <v>183</v>
      </c>
      <c r="F85" s="26"/>
      <c r="G85" s="10">
        <f aca="true" t="shared" si="9" ref="G85:H88">G86</f>
        <v>0</v>
      </c>
      <c r="H85" s="10">
        <f t="shared" si="9"/>
        <v>0</v>
      </c>
      <c r="I85" s="10">
        <f>I86+I89+I92</f>
        <v>4363313.5</v>
      </c>
      <c r="J85" s="10"/>
      <c r="K85" s="10"/>
    </row>
    <row r="86" spans="1:11" ht="12" customHeight="1">
      <c r="A86" s="62" t="s">
        <v>148</v>
      </c>
      <c r="B86" s="24" t="s">
        <v>28</v>
      </c>
      <c r="C86" s="25" t="s">
        <v>7</v>
      </c>
      <c r="D86" s="25" t="s">
        <v>9</v>
      </c>
      <c r="E86" s="51" t="s">
        <v>245</v>
      </c>
      <c r="F86" s="26"/>
      <c r="G86" s="10">
        <f t="shared" si="9"/>
        <v>0</v>
      </c>
      <c r="H86" s="10">
        <f t="shared" si="9"/>
        <v>0</v>
      </c>
      <c r="I86" s="10">
        <f>I87</f>
        <v>1776213.5</v>
      </c>
      <c r="J86" s="10"/>
      <c r="K86" s="10"/>
    </row>
    <row r="87" spans="1:11" ht="12.75">
      <c r="A87" s="59" t="s">
        <v>240</v>
      </c>
      <c r="B87" s="24" t="s">
        <v>28</v>
      </c>
      <c r="C87" s="25" t="s">
        <v>7</v>
      </c>
      <c r="D87" s="25" t="s">
        <v>9</v>
      </c>
      <c r="E87" s="51" t="s">
        <v>245</v>
      </c>
      <c r="F87" s="26" t="s">
        <v>33</v>
      </c>
      <c r="G87" s="10">
        <f t="shared" si="9"/>
        <v>0</v>
      </c>
      <c r="H87" s="10">
        <f t="shared" si="9"/>
        <v>0</v>
      </c>
      <c r="I87" s="10">
        <f>I88</f>
        <v>1776213.5</v>
      </c>
      <c r="J87" s="10"/>
      <c r="K87" s="10"/>
    </row>
    <row r="88" spans="1:11" ht="22.5">
      <c r="A88" s="3" t="s">
        <v>241</v>
      </c>
      <c r="B88" s="24" t="s">
        <v>28</v>
      </c>
      <c r="C88" s="25" t="s">
        <v>7</v>
      </c>
      <c r="D88" s="25" t="s">
        <v>9</v>
      </c>
      <c r="E88" s="51" t="s">
        <v>245</v>
      </c>
      <c r="F88" s="26" t="s">
        <v>35</v>
      </c>
      <c r="G88" s="10">
        <f t="shared" si="9"/>
        <v>0</v>
      </c>
      <c r="H88" s="10">
        <f t="shared" si="9"/>
        <v>0</v>
      </c>
      <c r="I88" s="105">
        <f>'[3]1'!$I$193</f>
        <v>1776213.5</v>
      </c>
      <c r="J88" s="10"/>
      <c r="K88" s="10"/>
    </row>
    <row r="89" spans="1:11" ht="22.5">
      <c r="A89" s="3" t="s">
        <v>184</v>
      </c>
      <c r="B89" s="24" t="s">
        <v>28</v>
      </c>
      <c r="C89" s="25" t="s">
        <v>7</v>
      </c>
      <c r="D89" s="25" t="s">
        <v>9</v>
      </c>
      <c r="E89" s="51" t="s">
        <v>186</v>
      </c>
      <c r="F89" s="26"/>
      <c r="G89" s="11"/>
      <c r="H89" s="11"/>
      <c r="I89" s="10">
        <f>I90</f>
        <v>129400</v>
      </c>
      <c r="J89" s="10"/>
      <c r="K89" s="10"/>
    </row>
    <row r="90" spans="1:11" ht="12.75">
      <c r="A90" s="64" t="s">
        <v>38</v>
      </c>
      <c r="B90" s="24" t="s">
        <v>28</v>
      </c>
      <c r="C90" s="25" t="s">
        <v>7</v>
      </c>
      <c r="D90" s="25" t="s">
        <v>9</v>
      </c>
      <c r="E90" s="51" t="s">
        <v>186</v>
      </c>
      <c r="F90" s="26" t="s">
        <v>39</v>
      </c>
      <c r="G90" s="10">
        <f>G91</f>
        <v>0</v>
      </c>
      <c r="H90" s="10">
        <f>H91</f>
        <v>0</v>
      </c>
      <c r="I90" s="10">
        <f>I91</f>
        <v>129400</v>
      </c>
      <c r="J90" s="10"/>
      <c r="K90" s="10"/>
    </row>
    <row r="91" spans="1:11" ht="22.5">
      <c r="A91" s="3" t="s">
        <v>242</v>
      </c>
      <c r="B91" s="24" t="s">
        <v>28</v>
      </c>
      <c r="C91" s="25" t="s">
        <v>7</v>
      </c>
      <c r="D91" s="25" t="s">
        <v>9</v>
      </c>
      <c r="E91" s="51" t="s">
        <v>186</v>
      </c>
      <c r="F91" s="26" t="s">
        <v>62</v>
      </c>
      <c r="G91" s="11"/>
      <c r="H91" s="11"/>
      <c r="I91" s="11">
        <f>'[3]1'!$I$196</f>
        <v>129400</v>
      </c>
      <c r="J91" s="10"/>
      <c r="K91" s="10"/>
    </row>
    <row r="92" spans="1:11" ht="22.5">
      <c r="A92" s="129" t="s">
        <v>185</v>
      </c>
      <c r="B92" s="24" t="s">
        <v>28</v>
      </c>
      <c r="C92" s="25" t="s">
        <v>7</v>
      </c>
      <c r="D92" s="25" t="s">
        <v>9</v>
      </c>
      <c r="E92" s="50" t="s">
        <v>187</v>
      </c>
      <c r="F92" s="26"/>
      <c r="G92" s="10" t="e">
        <f>G93</f>
        <v>#REF!</v>
      </c>
      <c r="H92" s="10" t="e">
        <f>H93</f>
        <v>#REF!</v>
      </c>
      <c r="I92" s="10">
        <f>I93</f>
        <v>2457700</v>
      </c>
      <c r="J92" s="10"/>
      <c r="K92" s="10"/>
    </row>
    <row r="93" spans="1:11" ht="12.75">
      <c r="A93" s="64" t="s">
        <v>38</v>
      </c>
      <c r="B93" s="24" t="s">
        <v>28</v>
      </c>
      <c r="C93" s="25" t="s">
        <v>7</v>
      </c>
      <c r="D93" s="25" t="s">
        <v>9</v>
      </c>
      <c r="E93" s="50" t="s">
        <v>187</v>
      </c>
      <c r="F93" s="34" t="s">
        <v>39</v>
      </c>
      <c r="G93" s="10" t="e">
        <f>#REF!</f>
        <v>#REF!</v>
      </c>
      <c r="H93" s="10" t="e">
        <f>#REF!</f>
        <v>#REF!</v>
      </c>
      <c r="I93" s="10">
        <f>I94</f>
        <v>2457700</v>
      </c>
      <c r="J93" s="10"/>
      <c r="K93" s="10"/>
    </row>
    <row r="94" spans="1:11" ht="24.75" customHeight="1">
      <c r="A94" s="3" t="s">
        <v>242</v>
      </c>
      <c r="B94" s="24" t="s">
        <v>28</v>
      </c>
      <c r="C94" s="25" t="s">
        <v>7</v>
      </c>
      <c r="D94" s="25" t="s">
        <v>9</v>
      </c>
      <c r="E94" s="50" t="s">
        <v>187</v>
      </c>
      <c r="F94" s="34" t="s">
        <v>62</v>
      </c>
      <c r="G94" s="10"/>
      <c r="H94" s="10" t="e">
        <f>#REF!</f>
        <v>#REF!</v>
      </c>
      <c r="I94" s="11">
        <f>'[3]1'!$I$200</f>
        <v>2457700</v>
      </c>
      <c r="J94" s="10"/>
      <c r="K94" s="10"/>
    </row>
    <row r="95" spans="1:11" ht="12.75" hidden="1">
      <c r="A95" s="61" t="s">
        <v>29</v>
      </c>
      <c r="B95" s="35" t="s">
        <v>28</v>
      </c>
      <c r="C95" s="36" t="s">
        <v>7</v>
      </c>
      <c r="D95" s="36" t="s">
        <v>22</v>
      </c>
      <c r="E95" s="52"/>
      <c r="F95" s="37"/>
      <c r="G95" s="17" t="e">
        <f>G96</f>
        <v>#REF!</v>
      </c>
      <c r="H95" s="17" t="e">
        <f>H96</f>
        <v>#REF!</v>
      </c>
      <c r="I95" s="17">
        <f>I96</f>
        <v>530000</v>
      </c>
      <c r="J95" s="16"/>
      <c r="K95" s="16"/>
    </row>
    <row r="96" spans="1:11" ht="22.5">
      <c r="A96" s="69" t="s">
        <v>137</v>
      </c>
      <c r="B96" s="38" t="s">
        <v>28</v>
      </c>
      <c r="C96" s="39" t="s">
        <v>7</v>
      </c>
      <c r="D96" s="39" t="s">
        <v>22</v>
      </c>
      <c r="E96" s="53" t="s">
        <v>188</v>
      </c>
      <c r="F96" s="40"/>
      <c r="G96" s="15" t="e">
        <f>G99</f>
        <v>#REF!</v>
      </c>
      <c r="H96" s="15" t="e">
        <f>H99</f>
        <v>#REF!</v>
      </c>
      <c r="I96" s="15">
        <f>I99</f>
        <v>530000</v>
      </c>
      <c r="J96" s="15"/>
      <c r="K96" s="15"/>
    </row>
    <row r="97" spans="1:11" ht="12.75">
      <c r="A97" s="3" t="s">
        <v>189</v>
      </c>
      <c r="B97" s="24" t="s">
        <v>28</v>
      </c>
      <c r="C97" s="25" t="s">
        <v>7</v>
      </c>
      <c r="D97" s="25" t="s">
        <v>22</v>
      </c>
      <c r="E97" s="51" t="s">
        <v>190</v>
      </c>
      <c r="F97" s="26"/>
      <c r="G97" s="10" t="e">
        <f aca="true" t="shared" si="10" ref="G97:I99">G98</f>
        <v>#REF!</v>
      </c>
      <c r="H97" s="10" t="e">
        <f t="shared" si="10"/>
        <v>#REF!</v>
      </c>
      <c r="I97" s="10">
        <f t="shared" si="10"/>
        <v>530000</v>
      </c>
      <c r="J97" s="10"/>
      <c r="K97" s="10"/>
    </row>
    <row r="98" spans="1:11" ht="12.75">
      <c r="A98" s="3" t="s">
        <v>148</v>
      </c>
      <c r="B98" s="24" t="s">
        <v>28</v>
      </c>
      <c r="C98" s="25" t="s">
        <v>7</v>
      </c>
      <c r="D98" s="25" t="s">
        <v>22</v>
      </c>
      <c r="E98" s="51" t="s">
        <v>191</v>
      </c>
      <c r="F98" s="26"/>
      <c r="G98" s="10" t="e">
        <f t="shared" si="10"/>
        <v>#REF!</v>
      </c>
      <c r="H98" s="10" t="e">
        <f t="shared" si="10"/>
        <v>#REF!</v>
      </c>
      <c r="I98" s="10">
        <f t="shared" si="10"/>
        <v>530000</v>
      </c>
      <c r="J98" s="10"/>
      <c r="K98" s="10"/>
    </row>
    <row r="99" spans="1:11" ht="12.75">
      <c r="A99" s="59" t="s">
        <v>240</v>
      </c>
      <c r="B99" s="24" t="s">
        <v>28</v>
      </c>
      <c r="C99" s="25" t="s">
        <v>7</v>
      </c>
      <c r="D99" s="25" t="s">
        <v>22</v>
      </c>
      <c r="E99" s="51" t="s">
        <v>191</v>
      </c>
      <c r="F99" s="26" t="s">
        <v>33</v>
      </c>
      <c r="G99" s="10" t="e">
        <f t="shared" si="10"/>
        <v>#REF!</v>
      </c>
      <c r="H99" s="10" t="e">
        <f t="shared" si="10"/>
        <v>#REF!</v>
      </c>
      <c r="I99" s="10">
        <f t="shared" si="10"/>
        <v>530000</v>
      </c>
      <c r="J99" s="10"/>
      <c r="K99" s="10"/>
    </row>
    <row r="100" spans="1:11" ht="22.5">
      <c r="A100" s="3" t="s">
        <v>241</v>
      </c>
      <c r="B100" s="24" t="s">
        <v>28</v>
      </c>
      <c r="C100" s="25" t="s">
        <v>7</v>
      </c>
      <c r="D100" s="25" t="s">
        <v>22</v>
      </c>
      <c r="E100" s="51" t="s">
        <v>191</v>
      </c>
      <c r="F100" s="26" t="s">
        <v>35</v>
      </c>
      <c r="G100" s="10" t="e">
        <f>#REF!+#REF!</f>
        <v>#REF!</v>
      </c>
      <c r="H100" s="10" t="e">
        <f>#REF!+#REF!</f>
        <v>#REF!</v>
      </c>
      <c r="I100" s="105">
        <f>'[3]1'!$I$207</f>
        <v>530000</v>
      </c>
      <c r="J100" s="1"/>
      <c r="K100" s="1"/>
    </row>
    <row r="101" spans="1:11" ht="22.5">
      <c r="A101" s="69" t="s">
        <v>138</v>
      </c>
      <c r="B101" s="38" t="s">
        <v>28</v>
      </c>
      <c r="C101" s="39" t="s">
        <v>5</v>
      </c>
      <c r="D101" s="39" t="s">
        <v>6</v>
      </c>
      <c r="E101" s="54" t="s">
        <v>192</v>
      </c>
      <c r="F101" s="41"/>
      <c r="G101" s="15" t="e">
        <f>G103</f>
        <v>#REF!</v>
      </c>
      <c r="H101" s="15" t="e">
        <f>H103</f>
        <v>#REF!</v>
      </c>
      <c r="I101" s="15">
        <f>I102+I117+I121+I136</f>
        <v>11000501</v>
      </c>
      <c r="J101" s="15"/>
      <c r="K101" s="15"/>
    </row>
    <row r="102" spans="1:11" ht="12.75">
      <c r="A102" s="3" t="s">
        <v>193</v>
      </c>
      <c r="B102" s="24" t="s">
        <v>28</v>
      </c>
      <c r="C102" s="25" t="s">
        <v>5</v>
      </c>
      <c r="D102" s="25" t="s">
        <v>6</v>
      </c>
      <c r="E102" s="50" t="s">
        <v>195</v>
      </c>
      <c r="F102" s="26"/>
      <c r="G102" s="10" t="e">
        <f>G103</f>
        <v>#REF!</v>
      </c>
      <c r="H102" s="10" t="e">
        <f>H103</f>
        <v>#REF!</v>
      </c>
      <c r="I102" s="10">
        <f>I103+I106+I109</f>
        <v>9444226</v>
      </c>
      <c r="J102" s="10"/>
      <c r="K102" s="10"/>
    </row>
    <row r="103" spans="1:11" ht="15.75" customHeight="1">
      <c r="A103" s="3" t="s">
        <v>194</v>
      </c>
      <c r="B103" s="24" t="s">
        <v>28</v>
      </c>
      <c r="C103" s="25" t="s">
        <v>5</v>
      </c>
      <c r="D103" s="25" t="s">
        <v>6</v>
      </c>
      <c r="E103" s="50" t="s">
        <v>196</v>
      </c>
      <c r="F103" s="26"/>
      <c r="G103" s="10" t="e">
        <f>G104</f>
        <v>#REF!</v>
      </c>
      <c r="H103" s="10" t="e">
        <f>H104</f>
        <v>#REF!</v>
      </c>
      <c r="I103" s="10">
        <f>I104</f>
        <v>1227877</v>
      </c>
      <c r="J103" s="10"/>
      <c r="K103" s="10"/>
    </row>
    <row r="104" spans="1:11" ht="33.75">
      <c r="A104" s="59" t="s">
        <v>30</v>
      </c>
      <c r="B104" s="24" t="s">
        <v>28</v>
      </c>
      <c r="C104" s="25" t="s">
        <v>5</v>
      </c>
      <c r="D104" s="25" t="s">
        <v>6</v>
      </c>
      <c r="E104" s="50" t="s">
        <v>196</v>
      </c>
      <c r="F104" s="26" t="s">
        <v>31</v>
      </c>
      <c r="G104" s="10" t="e">
        <f>#REF!</f>
        <v>#REF!</v>
      </c>
      <c r="H104" s="10" t="e">
        <f>#REF!</f>
        <v>#REF!</v>
      </c>
      <c r="I104" s="10">
        <f>I105</f>
        <v>1227877</v>
      </c>
      <c r="J104" s="10"/>
      <c r="K104" s="10"/>
    </row>
    <row r="105" spans="1:11" ht="12.75">
      <c r="A105" s="59" t="s">
        <v>49</v>
      </c>
      <c r="B105" s="24" t="s">
        <v>28</v>
      </c>
      <c r="C105" s="25" t="s">
        <v>5</v>
      </c>
      <c r="D105" s="25" t="s">
        <v>7</v>
      </c>
      <c r="E105" s="50" t="s">
        <v>196</v>
      </c>
      <c r="F105" s="26" t="s">
        <v>47</v>
      </c>
      <c r="G105" s="10" t="e">
        <f>#REF!+#REF!</f>
        <v>#REF!</v>
      </c>
      <c r="H105" s="10" t="e">
        <f>#REF!+#REF!</f>
        <v>#REF!</v>
      </c>
      <c r="I105" s="105">
        <f>'[3]1'!$I$23</f>
        <v>1227877</v>
      </c>
      <c r="J105" s="10"/>
      <c r="K105" s="10"/>
    </row>
    <row r="106" spans="1:11" ht="12.75">
      <c r="A106" s="3" t="s">
        <v>197</v>
      </c>
      <c r="B106" s="24" t="s">
        <v>28</v>
      </c>
      <c r="C106" s="25" t="s">
        <v>5</v>
      </c>
      <c r="D106" s="25" t="s">
        <v>7</v>
      </c>
      <c r="E106" s="50" t="s">
        <v>198</v>
      </c>
      <c r="F106" s="26"/>
      <c r="G106" s="10" t="e">
        <f>G107+#REF!+#REF!</f>
        <v>#REF!</v>
      </c>
      <c r="H106" s="10" t="e">
        <f>H107+#REF!+#REF!</f>
        <v>#REF!</v>
      </c>
      <c r="I106" s="10">
        <f>I107</f>
        <v>7453849</v>
      </c>
      <c r="J106" s="10"/>
      <c r="K106" s="10"/>
    </row>
    <row r="107" spans="1:11" ht="33.75">
      <c r="A107" s="59" t="s">
        <v>30</v>
      </c>
      <c r="B107" s="24" t="s">
        <v>28</v>
      </c>
      <c r="C107" s="25" t="s">
        <v>5</v>
      </c>
      <c r="D107" s="25" t="s">
        <v>7</v>
      </c>
      <c r="E107" s="50" t="s">
        <v>198</v>
      </c>
      <c r="F107" s="26" t="s">
        <v>31</v>
      </c>
      <c r="G107" s="10" t="e">
        <f>G108</f>
        <v>#REF!</v>
      </c>
      <c r="H107" s="10" t="e">
        <f>H108</f>
        <v>#REF!</v>
      </c>
      <c r="I107" s="10">
        <f>I108</f>
        <v>7453849</v>
      </c>
      <c r="J107" s="10"/>
      <c r="K107" s="10"/>
    </row>
    <row r="108" spans="1:11" ht="12.75">
      <c r="A108" s="59" t="s">
        <v>49</v>
      </c>
      <c r="B108" s="24" t="s">
        <v>28</v>
      </c>
      <c r="C108" s="25" t="s">
        <v>5</v>
      </c>
      <c r="D108" s="25" t="s">
        <v>7</v>
      </c>
      <c r="E108" s="50" t="s">
        <v>198</v>
      </c>
      <c r="F108" s="26" t="s">
        <v>47</v>
      </c>
      <c r="G108" s="10" t="e">
        <f>#REF!+#REF!</f>
        <v>#REF!</v>
      </c>
      <c r="H108" s="10" t="e">
        <f>#REF!+#REF!</f>
        <v>#REF!</v>
      </c>
      <c r="I108" s="105">
        <f>'[3]1'!$I$30</f>
        <v>7453849</v>
      </c>
      <c r="J108" s="10"/>
      <c r="K108" s="10"/>
    </row>
    <row r="109" spans="1:11" ht="12.75">
      <c r="A109" s="59" t="s">
        <v>199</v>
      </c>
      <c r="B109" s="24" t="s">
        <v>28</v>
      </c>
      <c r="C109" s="25" t="s">
        <v>5</v>
      </c>
      <c r="D109" s="25" t="s">
        <v>24</v>
      </c>
      <c r="E109" s="50" t="s">
        <v>200</v>
      </c>
      <c r="F109" s="26"/>
      <c r="G109" s="10">
        <f>G113</f>
        <v>0</v>
      </c>
      <c r="H109" s="10">
        <f>H113</f>
        <v>0</v>
      </c>
      <c r="I109" s="10">
        <f>I110+I113+I115</f>
        <v>762500</v>
      </c>
      <c r="J109" s="10"/>
      <c r="K109" s="10"/>
    </row>
    <row r="110" spans="1:11" ht="33.75">
      <c r="A110" s="59" t="s">
        <v>30</v>
      </c>
      <c r="B110" s="24"/>
      <c r="C110" s="25"/>
      <c r="D110" s="25"/>
      <c r="E110" s="50" t="s">
        <v>200</v>
      </c>
      <c r="F110" s="34" t="s">
        <v>31</v>
      </c>
      <c r="G110" s="10"/>
      <c r="H110" s="10"/>
      <c r="I110" s="10">
        <f>I111</f>
        <v>205000</v>
      </c>
      <c r="J110" s="10"/>
      <c r="K110" s="10"/>
    </row>
    <row r="111" spans="1:11" ht="12.75">
      <c r="A111" s="59" t="s">
        <v>49</v>
      </c>
      <c r="B111" s="24"/>
      <c r="C111" s="25"/>
      <c r="D111" s="25"/>
      <c r="E111" s="50" t="s">
        <v>200</v>
      </c>
      <c r="F111" s="34" t="s">
        <v>47</v>
      </c>
      <c r="G111" s="10"/>
      <c r="H111" s="10"/>
      <c r="I111" s="105">
        <f>'[3]1'!$I$86</f>
        <v>205000</v>
      </c>
      <c r="J111" s="10"/>
      <c r="K111" s="10"/>
    </row>
    <row r="112" spans="1:11" ht="22.5" hidden="1">
      <c r="A112" s="59" t="s">
        <v>72</v>
      </c>
      <c r="B112" s="24"/>
      <c r="C112" s="25"/>
      <c r="D112" s="25"/>
      <c r="E112" s="50" t="s">
        <v>73</v>
      </c>
      <c r="F112" s="34" t="s">
        <v>50</v>
      </c>
      <c r="G112" s="10"/>
      <c r="H112" s="10"/>
      <c r="I112" s="10">
        <f>'[1]1'!$I$77</f>
        <v>145000</v>
      </c>
      <c r="J112" s="10"/>
      <c r="K112" s="10"/>
    </row>
    <row r="113" spans="1:11" ht="12.75">
      <c r="A113" s="59" t="s">
        <v>240</v>
      </c>
      <c r="B113" s="24" t="s">
        <v>28</v>
      </c>
      <c r="C113" s="25" t="s">
        <v>5</v>
      </c>
      <c r="D113" s="25" t="s">
        <v>24</v>
      </c>
      <c r="E113" s="50" t="s">
        <v>200</v>
      </c>
      <c r="F113" s="26" t="s">
        <v>33</v>
      </c>
      <c r="G113" s="10">
        <f>G114</f>
        <v>0</v>
      </c>
      <c r="H113" s="10">
        <f>H114</f>
        <v>0</v>
      </c>
      <c r="I113" s="10">
        <f>I114</f>
        <v>557500</v>
      </c>
      <c r="J113" s="10"/>
      <c r="K113" s="10"/>
    </row>
    <row r="114" spans="1:11" ht="22.5">
      <c r="A114" s="3" t="s">
        <v>241</v>
      </c>
      <c r="B114" s="24" t="s">
        <v>28</v>
      </c>
      <c r="C114" s="25" t="s">
        <v>5</v>
      </c>
      <c r="D114" s="25" t="s">
        <v>24</v>
      </c>
      <c r="E114" s="50" t="s">
        <v>200</v>
      </c>
      <c r="F114" s="26" t="s">
        <v>35</v>
      </c>
      <c r="G114" s="10">
        <f>G118</f>
        <v>0</v>
      </c>
      <c r="H114" s="10">
        <f>H118</f>
        <v>0</v>
      </c>
      <c r="I114" s="105">
        <f>'[3]1'!$I$89</f>
        <v>557500</v>
      </c>
      <c r="J114" s="10"/>
      <c r="K114" s="10"/>
    </row>
    <row r="115" spans="1:11" ht="12.75" hidden="1">
      <c r="A115" s="64" t="s">
        <v>61</v>
      </c>
      <c r="B115" s="24"/>
      <c r="C115" s="25"/>
      <c r="D115" s="25"/>
      <c r="E115" s="50" t="s">
        <v>200</v>
      </c>
      <c r="F115" s="34" t="s">
        <v>14</v>
      </c>
      <c r="G115" s="10"/>
      <c r="H115" s="10"/>
      <c r="I115" s="10">
        <f>I116</f>
        <v>0</v>
      </c>
      <c r="J115" s="10"/>
      <c r="K115" s="10"/>
    </row>
    <row r="116" spans="1:11" ht="12.75" hidden="1">
      <c r="A116" s="64" t="s">
        <v>60</v>
      </c>
      <c r="B116" s="24"/>
      <c r="C116" s="25"/>
      <c r="D116" s="25"/>
      <c r="E116" s="50" t="s">
        <v>200</v>
      </c>
      <c r="F116" s="34" t="s">
        <v>59</v>
      </c>
      <c r="G116" s="10"/>
      <c r="H116" s="10"/>
      <c r="I116" s="105">
        <f>'[3]1'!$I$92</f>
        <v>0</v>
      </c>
      <c r="J116" s="10"/>
      <c r="K116" s="10"/>
    </row>
    <row r="117" spans="1:11" ht="22.5">
      <c r="A117" s="3" t="s">
        <v>201</v>
      </c>
      <c r="B117" s="24" t="s">
        <v>28</v>
      </c>
      <c r="C117" s="25" t="s">
        <v>5</v>
      </c>
      <c r="D117" s="25" t="s">
        <v>24</v>
      </c>
      <c r="E117" s="50" t="s">
        <v>203</v>
      </c>
      <c r="F117" s="26"/>
      <c r="G117" s="10"/>
      <c r="H117" s="10"/>
      <c r="I117" s="10">
        <f aca="true" t="shared" si="11" ref="I117:J119">I118</f>
        <v>390000</v>
      </c>
      <c r="J117" s="10">
        <f t="shared" si="11"/>
        <v>390000</v>
      </c>
      <c r="K117" s="10"/>
    </row>
    <row r="118" spans="1:11" ht="25.5" customHeight="1">
      <c r="A118" s="3" t="s">
        <v>202</v>
      </c>
      <c r="B118" s="24" t="s">
        <v>28</v>
      </c>
      <c r="C118" s="25" t="s">
        <v>5</v>
      </c>
      <c r="D118" s="25" t="s">
        <v>24</v>
      </c>
      <c r="E118" s="50" t="s">
        <v>204</v>
      </c>
      <c r="F118" s="26"/>
      <c r="G118" s="10"/>
      <c r="H118" s="10"/>
      <c r="I118" s="10">
        <f t="shared" si="11"/>
        <v>390000</v>
      </c>
      <c r="J118" s="10">
        <f t="shared" si="11"/>
        <v>390000</v>
      </c>
      <c r="K118" s="10"/>
    </row>
    <row r="119" spans="1:11" ht="25.5" customHeight="1">
      <c r="A119" s="59" t="s">
        <v>30</v>
      </c>
      <c r="B119" s="24"/>
      <c r="C119" s="25"/>
      <c r="D119" s="25"/>
      <c r="E119" s="50" t="s">
        <v>204</v>
      </c>
      <c r="F119" s="34" t="s">
        <v>31</v>
      </c>
      <c r="G119" s="10"/>
      <c r="H119" s="10"/>
      <c r="I119" s="10">
        <f t="shared" si="11"/>
        <v>390000</v>
      </c>
      <c r="J119" s="10">
        <f t="shared" si="11"/>
        <v>390000</v>
      </c>
      <c r="K119" s="10"/>
    </row>
    <row r="120" spans="1:11" ht="15.75" customHeight="1">
      <c r="A120" s="59" t="s">
        <v>49</v>
      </c>
      <c r="B120" s="24"/>
      <c r="C120" s="25"/>
      <c r="D120" s="25"/>
      <c r="E120" s="50" t="s">
        <v>204</v>
      </c>
      <c r="F120" s="34" t="s">
        <v>47</v>
      </c>
      <c r="G120" s="10"/>
      <c r="H120" s="10"/>
      <c r="I120" s="105">
        <f>'[3]1'!$I$109</f>
        <v>390000</v>
      </c>
      <c r="J120" s="10">
        <f>I120</f>
        <v>390000</v>
      </c>
      <c r="K120" s="10"/>
    </row>
    <row r="121" spans="1:11" ht="28.5" customHeight="1">
      <c r="A121" s="3" t="s">
        <v>205</v>
      </c>
      <c r="B121" s="117"/>
      <c r="C121" s="118"/>
      <c r="D121" s="118"/>
      <c r="E121" s="50" t="s">
        <v>206</v>
      </c>
      <c r="F121" s="34"/>
      <c r="G121" s="119"/>
      <c r="H121" s="119"/>
      <c r="I121" s="10">
        <f>I125+I122</f>
        <v>630275</v>
      </c>
      <c r="J121" s="10"/>
      <c r="K121" s="10">
        <f>K125</f>
        <v>12950</v>
      </c>
    </row>
    <row r="122" spans="1:11" ht="49.5" customHeight="1">
      <c r="A122" s="3" t="s">
        <v>236</v>
      </c>
      <c r="B122" s="117"/>
      <c r="C122" s="118"/>
      <c r="D122" s="118"/>
      <c r="E122" s="50" t="s">
        <v>237</v>
      </c>
      <c r="F122" s="34"/>
      <c r="G122" s="119"/>
      <c r="H122" s="119"/>
      <c r="I122" s="10">
        <f>I123</f>
        <v>617325</v>
      </c>
      <c r="J122" s="10"/>
      <c r="K122" s="10"/>
    </row>
    <row r="123" spans="1:11" ht="15.75" customHeight="1">
      <c r="A123" s="59" t="s">
        <v>30</v>
      </c>
      <c r="B123" s="117"/>
      <c r="C123" s="118"/>
      <c r="D123" s="118"/>
      <c r="E123" s="50" t="s">
        <v>237</v>
      </c>
      <c r="F123" s="34" t="s">
        <v>31</v>
      </c>
      <c r="G123" s="119"/>
      <c r="H123" s="119"/>
      <c r="I123" s="10">
        <f>I124</f>
        <v>617325</v>
      </c>
      <c r="J123" s="10"/>
      <c r="K123" s="10"/>
    </row>
    <row r="124" spans="1:11" ht="15.75" customHeight="1">
      <c r="A124" s="59" t="s">
        <v>49</v>
      </c>
      <c r="B124" s="117"/>
      <c r="C124" s="118"/>
      <c r="D124" s="118"/>
      <c r="E124" s="50" t="s">
        <v>237</v>
      </c>
      <c r="F124" s="34" t="s">
        <v>47</v>
      </c>
      <c r="G124" s="119"/>
      <c r="H124" s="119"/>
      <c r="I124" s="105">
        <f>'[3]1'!$I$129</f>
        <v>617325</v>
      </c>
      <c r="J124" s="10"/>
      <c r="K124" s="10"/>
    </row>
    <row r="125" spans="1:11" ht="46.5" customHeight="1">
      <c r="A125" s="3" t="s">
        <v>208</v>
      </c>
      <c r="B125" s="117"/>
      <c r="C125" s="118"/>
      <c r="D125" s="118"/>
      <c r="E125" s="50" t="s">
        <v>207</v>
      </c>
      <c r="F125" s="34"/>
      <c r="G125" s="119"/>
      <c r="H125" s="119"/>
      <c r="I125" s="10">
        <f>I126</f>
        <v>12950</v>
      </c>
      <c r="J125" s="10"/>
      <c r="K125" s="10">
        <f>K126</f>
        <v>12950</v>
      </c>
    </row>
    <row r="126" spans="1:11" ht="13.5" customHeight="1">
      <c r="A126" s="59" t="s">
        <v>240</v>
      </c>
      <c r="B126" s="117"/>
      <c r="C126" s="118"/>
      <c r="D126" s="118"/>
      <c r="E126" s="50" t="s">
        <v>207</v>
      </c>
      <c r="F126" s="34" t="s">
        <v>33</v>
      </c>
      <c r="G126" s="119"/>
      <c r="H126" s="119"/>
      <c r="I126" s="10">
        <f>I127</f>
        <v>12950</v>
      </c>
      <c r="J126" s="10"/>
      <c r="K126" s="10">
        <f>K127</f>
        <v>12950</v>
      </c>
    </row>
    <row r="127" spans="1:11" ht="21.75" customHeight="1">
      <c r="A127" s="3" t="s">
        <v>241</v>
      </c>
      <c r="B127" s="117"/>
      <c r="C127" s="118"/>
      <c r="D127" s="118"/>
      <c r="E127" s="50" t="s">
        <v>207</v>
      </c>
      <c r="F127" s="34" t="s">
        <v>35</v>
      </c>
      <c r="G127" s="119"/>
      <c r="H127" s="119"/>
      <c r="I127" s="105">
        <f>'[3]1'!$I$135</f>
        <v>12950</v>
      </c>
      <c r="J127" s="10"/>
      <c r="K127" s="10">
        <f>I127</f>
        <v>12950</v>
      </c>
    </row>
    <row r="128" spans="1:11" ht="12.75" hidden="1">
      <c r="A128" s="64" t="s">
        <v>74</v>
      </c>
      <c r="B128" s="73" t="s">
        <v>28</v>
      </c>
      <c r="C128" s="74" t="s">
        <v>5</v>
      </c>
      <c r="D128" s="74" t="s">
        <v>24</v>
      </c>
      <c r="E128" s="75" t="s">
        <v>77</v>
      </c>
      <c r="F128" s="76"/>
      <c r="G128" s="77" t="e">
        <f>#REF!</f>
        <v>#REF!</v>
      </c>
      <c r="H128" s="77" t="e">
        <f>#REF!</f>
        <v>#REF!</v>
      </c>
      <c r="I128" s="77">
        <f>I130</f>
        <v>0</v>
      </c>
      <c r="J128" s="77"/>
      <c r="K128" s="77"/>
    </row>
    <row r="129" spans="1:11" ht="12.75" hidden="1">
      <c r="A129" s="60" t="s">
        <v>67</v>
      </c>
      <c r="B129" s="22" t="s">
        <v>28</v>
      </c>
      <c r="C129" s="22" t="s">
        <v>5</v>
      </c>
      <c r="D129" s="22" t="s">
        <v>24</v>
      </c>
      <c r="E129" s="72" t="s">
        <v>75</v>
      </c>
      <c r="F129" s="26"/>
      <c r="G129" s="10"/>
      <c r="H129" s="10"/>
      <c r="I129" s="10">
        <f>I130</f>
        <v>0</v>
      </c>
      <c r="J129" s="10"/>
      <c r="K129" s="10"/>
    </row>
    <row r="130" spans="1:11" ht="12.75" hidden="1">
      <c r="A130" s="64" t="s">
        <v>67</v>
      </c>
      <c r="B130" s="22" t="s">
        <v>28</v>
      </c>
      <c r="C130" s="22" t="s">
        <v>5</v>
      </c>
      <c r="D130" s="22" t="s">
        <v>24</v>
      </c>
      <c r="E130" s="72" t="s">
        <v>76</v>
      </c>
      <c r="F130" s="23"/>
      <c r="G130" s="79">
        <f aca="true" t="shared" si="12" ref="G130:I131">G131</f>
        <v>0</v>
      </c>
      <c r="H130" s="10">
        <f t="shared" si="12"/>
        <v>0</v>
      </c>
      <c r="I130" s="10">
        <f t="shared" si="12"/>
        <v>0</v>
      </c>
      <c r="J130" s="10"/>
      <c r="K130" s="10"/>
    </row>
    <row r="131" spans="1:11" ht="12.75" hidden="1">
      <c r="A131" s="3" t="s">
        <v>38</v>
      </c>
      <c r="B131" s="24" t="s">
        <v>28</v>
      </c>
      <c r="C131" s="25" t="s">
        <v>5</v>
      </c>
      <c r="D131" s="25" t="s">
        <v>24</v>
      </c>
      <c r="E131" s="72" t="s">
        <v>76</v>
      </c>
      <c r="F131" s="26" t="s">
        <v>39</v>
      </c>
      <c r="G131" s="79">
        <f t="shared" si="12"/>
        <v>0</v>
      </c>
      <c r="H131" s="10">
        <f t="shared" si="12"/>
        <v>0</v>
      </c>
      <c r="I131" s="10">
        <f t="shared" si="12"/>
        <v>0</v>
      </c>
      <c r="J131" s="10"/>
      <c r="K131" s="10"/>
    </row>
    <row r="132" spans="1:11" ht="12.75" hidden="1">
      <c r="A132" s="59" t="s">
        <v>40</v>
      </c>
      <c r="B132" s="24" t="s">
        <v>28</v>
      </c>
      <c r="C132" s="25" t="s">
        <v>5</v>
      </c>
      <c r="D132" s="25" t="s">
        <v>24</v>
      </c>
      <c r="E132" s="72" t="s">
        <v>76</v>
      </c>
      <c r="F132" s="26" t="s">
        <v>41</v>
      </c>
      <c r="G132" s="79"/>
      <c r="H132" s="10"/>
      <c r="I132" s="11">
        <v>0</v>
      </c>
      <c r="J132" s="10"/>
      <c r="K132" s="10"/>
    </row>
    <row r="133" spans="1:11" s="18" customFormat="1" ht="12.75" hidden="1">
      <c r="A133" s="60" t="s">
        <v>21</v>
      </c>
      <c r="B133" s="82" t="s">
        <v>28</v>
      </c>
      <c r="C133" s="82" t="s">
        <v>22</v>
      </c>
      <c r="D133" s="91"/>
      <c r="E133" s="92"/>
      <c r="F133" s="93"/>
      <c r="G133" s="94" t="e">
        <f>#REF!</f>
        <v>#REF!</v>
      </c>
      <c r="H133" s="94" t="e">
        <f>H134</f>
        <v>#REF!</v>
      </c>
      <c r="I133" s="94">
        <f>I134</f>
        <v>536000</v>
      </c>
      <c r="J133" s="95"/>
      <c r="K133" s="95"/>
    </row>
    <row r="134" spans="1:11" s="18" customFormat="1" ht="12.75" hidden="1">
      <c r="A134" s="131" t="s">
        <v>63</v>
      </c>
      <c r="B134" s="66">
        <v>650</v>
      </c>
      <c r="C134" s="43" t="s">
        <v>22</v>
      </c>
      <c r="D134" s="43" t="s">
        <v>5</v>
      </c>
      <c r="E134" s="67"/>
      <c r="F134" s="68"/>
      <c r="G134" s="19" t="e">
        <f>G137</f>
        <v>#REF!</v>
      </c>
      <c r="H134" s="19" t="e">
        <f>H137</f>
        <v>#REF!</v>
      </c>
      <c r="I134" s="19">
        <f>I135</f>
        <v>536000</v>
      </c>
      <c r="J134" s="10"/>
      <c r="K134" s="10"/>
    </row>
    <row r="135" spans="1:11" s="18" customFormat="1" ht="22.5" hidden="1">
      <c r="A135" s="132" t="s">
        <v>138</v>
      </c>
      <c r="B135" s="99">
        <v>650</v>
      </c>
      <c r="C135" s="39" t="s">
        <v>22</v>
      </c>
      <c r="D135" s="39" t="s">
        <v>5</v>
      </c>
      <c r="E135" s="53" t="s">
        <v>192</v>
      </c>
      <c r="F135" s="100"/>
      <c r="G135" s="101" t="e">
        <f>G137</f>
        <v>#REF!</v>
      </c>
      <c r="H135" s="101" t="e">
        <f>H137</f>
        <v>#REF!</v>
      </c>
      <c r="I135" s="101">
        <f>I137+I140</f>
        <v>536000</v>
      </c>
      <c r="J135" s="15"/>
      <c r="K135" s="15"/>
    </row>
    <row r="136" spans="1:11" s="18" customFormat="1" ht="12.75">
      <c r="A136" s="132" t="s">
        <v>210</v>
      </c>
      <c r="B136" s="45">
        <v>650</v>
      </c>
      <c r="C136" s="25" t="s">
        <v>22</v>
      </c>
      <c r="D136" s="25" t="s">
        <v>5</v>
      </c>
      <c r="E136" s="51" t="s">
        <v>209</v>
      </c>
      <c r="F136" s="46"/>
      <c r="G136" s="20" t="e">
        <f>#REF!</f>
        <v>#REF!</v>
      </c>
      <c r="H136" s="20" t="e">
        <f>#REF!</f>
        <v>#REF!</v>
      </c>
      <c r="I136" s="20">
        <f>I137</f>
        <v>536000</v>
      </c>
      <c r="J136" s="10"/>
      <c r="K136" s="10"/>
    </row>
    <row r="137" spans="1:11" s="18" customFormat="1" ht="12.75">
      <c r="A137" s="132" t="s">
        <v>211</v>
      </c>
      <c r="B137" s="45">
        <v>650</v>
      </c>
      <c r="C137" s="25" t="s">
        <v>22</v>
      </c>
      <c r="D137" s="25" t="s">
        <v>5</v>
      </c>
      <c r="E137" s="51" t="s">
        <v>212</v>
      </c>
      <c r="F137" s="46"/>
      <c r="G137" s="20" t="e">
        <f>#REF!</f>
        <v>#REF!</v>
      </c>
      <c r="H137" s="20" t="e">
        <f>#REF!</f>
        <v>#REF!</v>
      </c>
      <c r="I137" s="20">
        <f>I138</f>
        <v>536000</v>
      </c>
      <c r="J137" s="10"/>
      <c r="K137" s="10"/>
    </row>
    <row r="138" spans="1:11" s="18" customFormat="1" ht="12.75">
      <c r="A138" s="63" t="s">
        <v>51</v>
      </c>
      <c r="B138" s="45">
        <v>650</v>
      </c>
      <c r="C138" s="25" t="s">
        <v>22</v>
      </c>
      <c r="D138" s="25" t="s">
        <v>5</v>
      </c>
      <c r="E138" s="51" t="s">
        <v>212</v>
      </c>
      <c r="F138" s="26" t="s">
        <v>52</v>
      </c>
      <c r="G138" s="20"/>
      <c r="H138" s="20" t="e">
        <f>#REF!</f>
        <v>#REF!</v>
      </c>
      <c r="I138" s="20">
        <f>I139</f>
        <v>536000</v>
      </c>
      <c r="J138" s="10"/>
      <c r="K138" s="10"/>
    </row>
    <row r="139" spans="1:11" s="18" customFormat="1" ht="12.75">
      <c r="A139" s="63" t="s">
        <v>53</v>
      </c>
      <c r="B139" s="45">
        <v>650</v>
      </c>
      <c r="C139" s="25" t="s">
        <v>22</v>
      </c>
      <c r="D139" s="25" t="s">
        <v>5</v>
      </c>
      <c r="E139" s="51" t="s">
        <v>212</v>
      </c>
      <c r="F139" s="26" t="s">
        <v>54</v>
      </c>
      <c r="G139" s="20"/>
      <c r="H139" s="20" t="e">
        <f>#REF!</f>
        <v>#REF!</v>
      </c>
      <c r="I139" s="106">
        <f>'[3]1'!$I$395</f>
        <v>536000</v>
      </c>
      <c r="J139" s="10"/>
      <c r="K139" s="10"/>
    </row>
    <row r="140" spans="1:11" s="18" customFormat="1" ht="33.75" hidden="1">
      <c r="A140" s="122" t="s">
        <v>139</v>
      </c>
      <c r="B140" s="45"/>
      <c r="C140" s="25"/>
      <c r="D140" s="25"/>
      <c r="E140" s="51" t="s">
        <v>213</v>
      </c>
      <c r="F140" s="26"/>
      <c r="G140" s="20"/>
      <c r="H140" s="20"/>
      <c r="I140" s="114">
        <f>I141</f>
        <v>0</v>
      </c>
      <c r="J140" s="10"/>
      <c r="K140" s="10"/>
    </row>
    <row r="141" spans="1:11" s="18" customFormat="1" ht="12.75" hidden="1">
      <c r="A141" s="113" t="s">
        <v>51</v>
      </c>
      <c r="B141" s="45"/>
      <c r="C141" s="25"/>
      <c r="D141" s="25"/>
      <c r="E141" s="51" t="s">
        <v>213</v>
      </c>
      <c r="F141" s="34" t="s">
        <v>52</v>
      </c>
      <c r="G141" s="20"/>
      <c r="H141" s="20"/>
      <c r="I141" s="114">
        <f>I142</f>
        <v>0</v>
      </c>
      <c r="J141" s="10"/>
      <c r="K141" s="10"/>
    </row>
    <row r="142" spans="1:11" s="18" customFormat="1" ht="12.75" hidden="1">
      <c r="A142" s="113" t="s">
        <v>53</v>
      </c>
      <c r="B142" s="45"/>
      <c r="C142" s="25"/>
      <c r="D142" s="25"/>
      <c r="E142" s="51" t="s">
        <v>213</v>
      </c>
      <c r="F142" s="34" t="s">
        <v>54</v>
      </c>
      <c r="G142" s="20"/>
      <c r="H142" s="20"/>
      <c r="I142" s="106"/>
      <c r="J142" s="10"/>
      <c r="K142" s="10"/>
    </row>
    <row r="143" spans="1:11" ht="22.5">
      <c r="A143" s="69" t="s">
        <v>140</v>
      </c>
      <c r="B143" s="38" t="s">
        <v>28</v>
      </c>
      <c r="C143" s="39" t="s">
        <v>8</v>
      </c>
      <c r="D143" s="39" t="s">
        <v>13</v>
      </c>
      <c r="E143" s="54" t="s">
        <v>216</v>
      </c>
      <c r="F143" s="40"/>
      <c r="G143" s="15">
        <f>G145+G156</f>
        <v>0</v>
      </c>
      <c r="H143" s="15">
        <f>H145+H156</f>
        <v>0</v>
      </c>
      <c r="I143" s="15">
        <f>I144</f>
        <v>1818833</v>
      </c>
      <c r="J143" s="15"/>
      <c r="K143" s="15"/>
    </row>
    <row r="144" spans="1:11" ht="22.5">
      <c r="A144" s="3" t="s">
        <v>214</v>
      </c>
      <c r="B144" s="24" t="s">
        <v>28</v>
      </c>
      <c r="C144" s="25" t="s">
        <v>8</v>
      </c>
      <c r="D144" s="25" t="s">
        <v>13</v>
      </c>
      <c r="E144" s="50" t="s">
        <v>217</v>
      </c>
      <c r="F144" s="26"/>
      <c r="G144" s="10" t="e">
        <f>G147</f>
        <v>#REF!</v>
      </c>
      <c r="H144" s="10" t="e">
        <f>H147</f>
        <v>#REF!</v>
      </c>
      <c r="I144" s="10">
        <f>I145+I151+I148</f>
        <v>1818833</v>
      </c>
      <c r="J144" s="10"/>
      <c r="K144" s="10"/>
    </row>
    <row r="145" spans="1:11" ht="14.25" customHeight="1">
      <c r="A145" s="3" t="s">
        <v>215</v>
      </c>
      <c r="B145" s="24" t="s">
        <v>28</v>
      </c>
      <c r="C145" s="25" t="s">
        <v>8</v>
      </c>
      <c r="D145" s="25" t="s">
        <v>13</v>
      </c>
      <c r="E145" s="50" t="s">
        <v>218</v>
      </c>
      <c r="F145" s="26"/>
      <c r="G145" s="10">
        <f>G152</f>
        <v>0</v>
      </c>
      <c r="H145" s="10">
        <f>H152</f>
        <v>0</v>
      </c>
      <c r="I145" s="10">
        <f>I146</f>
        <v>800000</v>
      </c>
      <c r="J145" s="10"/>
      <c r="K145" s="10"/>
    </row>
    <row r="146" spans="1:11" ht="12.75">
      <c r="A146" s="59" t="s">
        <v>240</v>
      </c>
      <c r="B146" s="24" t="s">
        <v>28</v>
      </c>
      <c r="C146" s="25" t="s">
        <v>5</v>
      </c>
      <c r="D146" s="25" t="s">
        <v>6</v>
      </c>
      <c r="E146" s="50" t="s">
        <v>218</v>
      </c>
      <c r="F146" s="34" t="s">
        <v>33</v>
      </c>
      <c r="G146" s="10" t="e">
        <f>#REF!</f>
        <v>#REF!</v>
      </c>
      <c r="H146" s="10" t="e">
        <f>#REF!</f>
        <v>#REF!</v>
      </c>
      <c r="I146" s="10">
        <f>I147</f>
        <v>800000</v>
      </c>
      <c r="J146" s="10"/>
      <c r="K146" s="10"/>
    </row>
    <row r="147" spans="1:11" ht="22.5">
      <c r="A147" s="3" t="s">
        <v>241</v>
      </c>
      <c r="B147" s="24" t="s">
        <v>28</v>
      </c>
      <c r="C147" s="25" t="s">
        <v>5</v>
      </c>
      <c r="D147" s="25" t="s">
        <v>7</v>
      </c>
      <c r="E147" s="50" t="s">
        <v>218</v>
      </c>
      <c r="F147" s="34" t="s">
        <v>35</v>
      </c>
      <c r="G147" s="10" t="e">
        <f>#REF!+#REF!</f>
        <v>#REF!</v>
      </c>
      <c r="H147" s="10" t="e">
        <f>#REF!+#REF!</f>
        <v>#REF!</v>
      </c>
      <c r="I147" s="105">
        <f>'[3]1'!$I$327</f>
        <v>800000</v>
      </c>
      <c r="J147" s="10"/>
      <c r="K147" s="10"/>
    </row>
    <row r="148" spans="1:11" ht="14.25" customHeight="1">
      <c r="A148" s="3" t="s">
        <v>246</v>
      </c>
      <c r="B148" s="24" t="s">
        <v>28</v>
      </c>
      <c r="C148" s="25" t="s">
        <v>8</v>
      </c>
      <c r="D148" s="25" t="s">
        <v>13</v>
      </c>
      <c r="E148" s="50" t="s">
        <v>247</v>
      </c>
      <c r="F148" s="26"/>
      <c r="G148" s="10">
        <f>G155</f>
        <v>0</v>
      </c>
      <c r="H148" s="10">
        <f>H155</f>
        <v>0</v>
      </c>
      <c r="I148" s="10">
        <f>I149</f>
        <v>166608</v>
      </c>
      <c r="J148" s="10"/>
      <c r="K148" s="10"/>
    </row>
    <row r="149" spans="1:11" ht="33.75">
      <c r="A149" s="59" t="s">
        <v>30</v>
      </c>
      <c r="B149" s="24" t="s">
        <v>28</v>
      </c>
      <c r="C149" s="25" t="s">
        <v>5</v>
      </c>
      <c r="D149" s="25" t="s">
        <v>6</v>
      </c>
      <c r="E149" s="50" t="s">
        <v>247</v>
      </c>
      <c r="F149" s="34" t="s">
        <v>31</v>
      </c>
      <c r="G149" s="10" t="e">
        <f>#REF!</f>
        <v>#REF!</v>
      </c>
      <c r="H149" s="10" t="e">
        <f>#REF!</f>
        <v>#REF!</v>
      </c>
      <c r="I149" s="10">
        <f>I150</f>
        <v>166608</v>
      </c>
      <c r="J149" s="10"/>
      <c r="K149" s="10"/>
    </row>
    <row r="150" spans="1:11" ht="12.75">
      <c r="A150" s="59" t="s">
        <v>49</v>
      </c>
      <c r="B150" s="24" t="s">
        <v>28</v>
      </c>
      <c r="C150" s="25" t="s">
        <v>5</v>
      </c>
      <c r="D150" s="25" t="s">
        <v>7</v>
      </c>
      <c r="E150" s="50" t="s">
        <v>247</v>
      </c>
      <c r="F150" s="34" t="s">
        <v>47</v>
      </c>
      <c r="G150" s="10" t="e">
        <f>#REF!+#REF!</f>
        <v>#REF!</v>
      </c>
      <c r="H150" s="10" t="e">
        <f>#REF!+#REF!</f>
        <v>#REF!</v>
      </c>
      <c r="I150" s="105">
        <f>'[3]1'!$I$182</f>
        <v>166608</v>
      </c>
      <c r="J150" s="10"/>
      <c r="K150" s="10"/>
    </row>
    <row r="151" spans="1:11" ht="12.75">
      <c r="A151" s="3" t="s">
        <v>148</v>
      </c>
      <c r="B151" s="24" t="s">
        <v>28</v>
      </c>
      <c r="C151" s="25" t="s">
        <v>8</v>
      </c>
      <c r="D151" s="25" t="s">
        <v>13</v>
      </c>
      <c r="E151" s="50" t="s">
        <v>219</v>
      </c>
      <c r="F151" s="26"/>
      <c r="G151" s="10">
        <f aca="true" t="shared" si="13" ref="G151:I152">G152</f>
        <v>0</v>
      </c>
      <c r="H151" s="10">
        <f t="shared" si="13"/>
        <v>0</v>
      </c>
      <c r="I151" s="116">
        <f>I152+I154</f>
        <v>852225</v>
      </c>
      <c r="J151" s="10"/>
      <c r="K151" s="10"/>
    </row>
    <row r="152" spans="1:11" ht="33.75">
      <c r="A152" s="3" t="s">
        <v>30</v>
      </c>
      <c r="B152" s="24" t="s">
        <v>28</v>
      </c>
      <c r="C152" s="25" t="s">
        <v>8</v>
      </c>
      <c r="D152" s="25" t="s">
        <v>13</v>
      </c>
      <c r="E152" s="50" t="s">
        <v>219</v>
      </c>
      <c r="F152" s="34" t="s">
        <v>31</v>
      </c>
      <c r="G152" s="10">
        <f t="shared" si="13"/>
        <v>0</v>
      </c>
      <c r="H152" s="10">
        <f t="shared" si="13"/>
        <v>0</v>
      </c>
      <c r="I152" s="116">
        <f t="shared" si="13"/>
        <v>132225</v>
      </c>
      <c r="J152" s="10"/>
      <c r="K152" s="10"/>
    </row>
    <row r="153" spans="1:11" ht="12.75">
      <c r="A153" s="3" t="s">
        <v>49</v>
      </c>
      <c r="B153" s="24" t="s">
        <v>28</v>
      </c>
      <c r="C153" s="25" t="s">
        <v>8</v>
      </c>
      <c r="D153" s="25" t="s">
        <v>13</v>
      </c>
      <c r="E153" s="50" t="s">
        <v>219</v>
      </c>
      <c r="F153" s="34" t="s">
        <v>47</v>
      </c>
      <c r="G153" s="10">
        <f>G154+G155</f>
        <v>0</v>
      </c>
      <c r="H153" s="10">
        <f>H154+H155</f>
        <v>0</v>
      </c>
      <c r="I153" s="105">
        <f>'[3]1'!$I$335</f>
        <v>132225</v>
      </c>
      <c r="J153" s="10"/>
      <c r="K153" s="10"/>
    </row>
    <row r="154" spans="1:11" ht="25.5" customHeight="1">
      <c r="A154" s="59" t="s">
        <v>240</v>
      </c>
      <c r="B154" s="24" t="s">
        <v>28</v>
      </c>
      <c r="C154" s="25" t="s">
        <v>8</v>
      </c>
      <c r="D154" s="25" t="s">
        <v>13</v>
      </c>
      <c r="E154" s="50" t="s">
        <v>219</v>
      </c>
      <c r="F154" s="34" t="s">
        <v>33</v>
      </c>
      <c r="G154" s="11"/>
      <c r="H154" s="11"/>
      <c r="I154" s="10">
        <f>I155</f>
        <v>720000</v>
      </c>
      <c r="J154" s="10"/>
      <c r="K154" s="10"/>
    </row>
    <row r="155" spans="1:11" ht="22.5">
      <c r="A155" s="3" t="s">
        <v>241</v>
      </c>
      <c r="B155" s="24" t="s">
        <v>28</v>
      </c>
      <c r="C155" s="25" t="s">
        <v>8</v>
      </c>
      <c r="D155" s="25" t="s">
        <v>13</v>
      </c>
      <c r="E155" s="50" t="s">
        <v>219</v>
      </c>
      <c r="F155" s="34" t="s">
        <v>35</v>
      </c>
      <c r="G155" s="11"/>
      <c r="H155" s="11"/>
      <c r="I155" s="11">
        <f>'[3]1'!$I$339</f>
        <v>720000</v>
      </c>
      <c r="J155" s="10"/>
      <c r="K155" s="10"/>
    </row>
    <row r="156" spans="1:11" ht="12.75" hidden="1">
      <c r="A156" s="64" t="s">
        <v>84</v>
      </c>
      <c r="B156" s="24" t="s">
        <v>28</v>
      </c>
      <c r="C156" s="25" t="s">
        <v>8</v>
      </c>
      <c r="D156" s="25" t="s">
        <v>13</v>
      </c>
      <c r="E156" s="72" t="s">
        <v>83</v>
      </c>
      <c r="F156" s="26" t="s">
        <v>39</v>
      </c>
      <c r="G156" s="10">
        <f>G157</f>
        <v>0</v>
      </c>
      <c r="H156" s="10">
        <f>H157</f>
        <v>0</v>
      </c>
      <c r="I156" s="10">
        <f>I157</f>
        <v>0</v>
      </c>
      <c r="J156" s="10"/>
      <c r="K156" s="10"/>
    </row>
    <row r="157" spans="1:11" ht="22.5" hidden="1">
      <c r="A157" s="64" t="s">
        <v>85</v>
      </c>
      <c r="B157" s="24" t="s">
        <v>28</v>
      </c>
      <c r="C157" s="25" t="s">
        <v>8</v>
      </c>
      <c r="D157" s="25" t="s">
        <v>13</v>
      </c>
      <c r="E157" s="72" t="s">
        <v>83</v>
      </c>
      <c r="F157" s="26" t="s">
        <v>62</v>
      </c>
      <c r="G157" s="11"/>
      <c r="H157" s="11"/>
      <c r="I157" s="11">
        <v>0</v>
      </c>
      <c r="J157" s="10"/>
      <c r="K157" s="10"/>
    </row>
    <row r="158" spans="1:11" ht="22.5" hidden="1">
      <c r="A158" s="3" t="s">
        <v>220</v>
      </c>
      <c r="B158" s="24" t="s">
        <v>28</v>
      </c>
      <c r="C158" s="25" t="s">
        <v>8</v>
      </c>
      <c r="D158" s="25" t="s">
        <v>5</v>
      </c>
      <c r="E158" s="50" t="s">
        <v>221</v>
      </c>
      <c r="F158" s="26"/>
      <c r="G158" s="10" t="e">
        <f>#REF!</f>
        <v>#REF!</v>
      </c>
      <c r="H158" s="10" t="e">
        <f>#REF!</f>
        <v>#REF!</v>
      </c>
      <c r="I158" s="10">
        <f>I159</f>
        <v>0</v>
      </c>
      <c r="J158" s="10"/>
      <c r="K158" s="10"/>
    </row>
    <row r="159" spans="1:11" ht="25.5" customHeight="1" hidden="1">
      <c r="A159" s="3" t="s">
        <v>101</v>
      </c>
      <c r="B159" s="24" t="s">
        <v>28</v>
      </c>
      <c r="C159" s="25" t="s">
        <v>8</v>
      </c>
      <c r="D159" s="25" t="s">
        <v>5</v>
      </c>
      <c r="E159" s="50" t="s">
        <v>222</v>
      </c>
      <c r="F159" s="26"/>
      <c r="G159" s="10" t="e">
        <f>#REF!</f>
        <v>#REF!</v>
      </c>
      <c r="H159" s="10" t="e">
        <f>#REF!</f>
        <v>#REF!</v>
      </c>
      <c r="I159" s="10">
        <f>I160</f>
        <v>0</v>
      </c>
      <c r="J159" s="10"/>
      <c r="K159" s="10"/>
    </row>
    <row r="160" spans="1:11" ht="33.75" hidden="1">
      <c r="A160" s="3" t="s">
        <v>30</v>
      </c>
      <c r="B160" s="24" t="s">
        <v>28</v>
      </c>
      <c r="C160" s="25" t="s">
        <v>8</v>
      </c>
      <c r="D160" s="25" t="s">
        <v>5</v>
      </c>
      <c r="E160" s="50" t="s">
        <v>222</v>
      </c>
      <c r="F160" s="34" t="s">
        <v>31</v>
      </c>
      <c r="G160" s="10">
        <f>G161</f>
        <v>0</v>
      </c>
      <c r="H160" s="10">
        <f>H161</f>
        <v>0</v>
      </c>
      <c r="I160" s="10">
        <f>I161</f>
        <v>0</v>
      </c>
      <c r="J160" s="10"/>
      <c r="K160" s="10"/>
    </row>
    <row r="161" spans="1:11" ht="12.75" hidden="1">
      <c r="A161" s="3" t="s">
        <v>49</v>
      </c>
      <c r="B161" s="24" t="s">
        <v>28</v>
      </c>
      <c r="C161" s="25" t="s">
        <v>8</v>
      </c>
      <c r="D161" s="25" t="s">
        <v>5</v>
      </c>
      <c r="E161" s="50" t="s">
        <v>222</v>
      </c>
      <c r="F161" s="34" t="s">
        <v>47</v>
      </c>
      <c r="G161" s="11"/>
      <c r="H161" s="11"/>
      <c r="I161" s="11"/>
      <c r="J161" s="10"/>
      <c r="K161" s="10"/>
    </row>
    <row r="162" spans="1:11" ht="22.5">
      <c r="A162" s="69" t="s">
        <v>141</v>
      </c>
      <c r="B162" s="39" t="s">
        <v>28</v>
      </c>
      <c r="C162" s="39" t="s">
        <v>13</v>
      </c>
      <c r="D162" s="39" t="s">
        <v>58</v>
      </c>
      <c r="E162" s="54" t="s">
        <v>223</v>
      </c>
      <c r="F162" s="40"/>
      <c r="G162" s="15">
        <f>G164</f>
        <v>0</v>
      </c>
      <c r="H162" s="15">
        <f>H164</f>
        <v>0</v>
      </c>
      <c r="I162" s="15">
        <f>I164+I168</f>
        <v>23575</v>
      </c>
      <c r="J162" s="15"/>
      <c r="K162" s="15"/>
    </row>
    <row r="163" spans="1:11" ht="12.75">
      <c r="A163" s="3" t="s">
        <v>224</v>
      </c>
      <c r="B163" s="25" t="s">
        <v>28</v>
      </c>
      <c r="C163" s="25" t="s">
        <v>13</v>
      </c>
      <c r="D163" s="25" t="s">
        <v>58</v>
      </c>
      <c r="E163" s="50" t="s">
        <v>227</v>
      </c>
      <c r="F163" s="26"/>
      <c r="G163" s="10">
        <f aca="true" t="shared" si="14" ref="G163:H175">G164</f>
        <v>0</v>
      </c>
      <c r="H163" s="10">
        <f t="shared" si="14"/>
        <v>0</v>
      </c>
      <c r="I163" s="10">
        <f>I164</f>
        <v>7075</v>
      </c>
      <c r="J163" s="10"/>
      <c r="K163" s="10"/>
    </row>
    <row r="164" spans="1:11" ht="12.75">
      <c r="A164" s="3" t="s">
        <v>225</v>
      </c>
      <c r="B164" s="25" t="s">
        <v>28</v>
      </c>
      <c r="C164" s="25" t="s">
        <v>13</v>
      </c>
      <c r="D164" s="25" t="s">
        <v>58</v>
      </c>
      <c r="E164" s="50" t="s">
        <v>228</v>
      </c>
      <c r="F164" s="26"/>
      <c r="G164" s="10">
        <f t="shared" si="14"/>
        <v>0</v>
      </c>
      <c r="H164" s="10">
        <f t="shared" si="14"/>
        <v>0</v>
      </c>
      <c r="I164" s="10">
        <f>I165</f>
        <v>7075</v>
      </c>
      <c r="J164" s="10"/>
      <c r="K164" s="10"/>
    </row>
    <row r="165" spans="1:11" ht="12.75">
      <c r="A165" s="59" t="s">
        <v>240</v>
      </c>
      <c r="B165" s="25" t="s">
        <v>28</v>
      </c>
      <c r="C165" s="25" t="s">
        <v>13</v>
      </c>
      <c r="D165" s="25" t="s">
        <v>58</v>
      </c>
      <c r="E165" s="50" t="s">
        <v>228</v>
      </c>
      <c r="F165" s="26" t="s">
        <v>33</v>
      </c>
      <c r="G165" s="10">
        <f t="shared" si="14"/>
        <v>0</v>
      </c>
      <c r="H165" s="10">
        <f t="shared" si="14"/>
        <v>0</v>
      </c>
      <c r="I165" s="10">
        <f>I166</f>
        <v>7075</v>
      </c>
      <c r="J165" s="10"/>
      <c r="K165" s="10"/>
    </row>
    <row r="166" spans="1:11" ht="22.5">
      <c r="A166" s="3" t="s">
        <v>241</v>
      </c>
      <c r="B166" s="25" t="s">
        <v>28</v>
      </c>
      <c r="C166" s="25" t="s">
        <v>13</v>
      </c>
      <c r="D166" s="25" t="s">
        <v>58</v>
      </c>
      <c r="E166" s="50" t="s">
        <v>228</v>
      </c>
      <c r="F166" s="26" t="s">
        <v>35</v>
      </c>
      <c r="G166" s="10">
        <f t="shared" si="14"/>
        <v>0</v>
      </c>
      <c r="H166" s="10">
        <f t="shared" si="14"/>
        <v>0</v>
      </c>
      <c r="I166" s="105">
        <f>'[3]1'!$I$174</f>
        <v>7075</v>
      </c>
      <c r="J166" s="10"/>
      <c r="K166" s="10"/>
    </row>
    <row r="167" spans="1:11" ht="12.75" hidden="1">
      <c r="A167" s="3" t="s">
        <v>42</v>
      </c>
      <c r="B167" s="25" t="s">
        <v>28</v>
      </c>
      <c r="C167" s="25" t="s">
        <v>13</v>
      </c>
      <c r="D167" s="25" t="s">
        <v>58</v>
      </c>
      <c r="E167" s="50" t="s">
        <v>82</v>
      </c>
      <c r="F167" s="26" t="s">
        <v>37</v>
      </c>
      <c r="G167" s="11"/>
      <c r="H167" s="11"/>
      <c r="I167" s="11">
        <v>1370</v>
      </c>
      <c r="J167" s="10"/>
      <c r="K167" s="10"/>
    </row>
    <row r="168" spans="1:11" ht="14.25" customHeight="1">
      <c r="A168" s="3" t="s">
        <v>226</v>
      </c>
      <c r="B168" s="25" t="s">
        <v>28</v>
      </c>
      <c r="C168" s="25" t="s">
        <v>13</v>
      </c>
      <c r="D168" s="25" t="s">
        <v>58</v>
      </c>
      <c r="E168" s="50" t="s">
        <v>229</v>
      </c>
      <c r="F168" s="26"/>
      <c r="G168" s="10" t="e">
        <f t="shared" si="14"/>
        <v>#REF!</v>
      </c>
      <c r="H168" s="10" t="e">
        <f t="shared" si="14"/>
        <v>#REF!</v>
      </c>
      <c r="I168" s="10">
        <f>I169</f>
        <v>16500</v>
      </c>
      <c r="J168" s="10"/>
      <c r="K168" s="10"/>
    </row>
    <row r="169" spans="1:11" ht="12.75">
      <c r="A169" s="59" t="s">
        <v>240</v>
      </c>
      <c r="B169" s="25" t="s">
        <v>28</v>
      </c>
      <c r="C169" s="25" t="s">
        <v>13</v>
      </c>
      <c r="D169" s="25" t="s">
        <v>58</v>
      </c>
      <c r="E169" s="50" t="s">
        <v>229</v>
      </c>
      <c r="F169" s="26" t="s">
        <v>33</v>
      </c>
      <c r="G169" s="10" t="e">
        <f t="shared" si="14"/>
        <v>#REF!</v>
      </c>
      <c r="H169" s="10" t="e">
        <f t="shared" si="14"/>
        <v>#REF!</v>
      </c>
      <c r="I169" s="10">
        <f>I170</f>
        <v>16500</v>
      </c>
      <c r="J169" s="10"/>
      <c r="K169" s="10"/>
    </row>
    <row r="170" spans="1:11" ht="22.5">
      <c r="A170" s="3" t="s">
        <v>241</v>
      </c>
      <c r="B170" s="25" t="s">
        <v>28</v>
      </c>
      <c r="C170" s="25" t="s">
        <v>13</v>
      </c>
      <c r="D170" s="25" t="s">
        <v>58</v>
      </c>
      <c r="E170" s="50" t="s">
        <v>229</v>
      </c>
      <c r="F170" s="26" t="s">
        <v>35</v>
      </c>
      <c r="G170" s="10" t="e">
        <f>#REF!</f>
        <v>#REF!</v>
      </c>
      <c r="H170" s="10" t="e">
        <f>#REF!</f>
        <v>#REF!</v>
      </c>
      <c r="I170" s="105">
        <f>'[3]1'!$I$178</f>
        <v>16500</v>
      </c>
      <c r="J170" s="10"/>
      <c r="K170" s="10"/>
    </row>
    <row r="171" spans="1:11" ht="22.5">
      <c r="A171" s="69" t="s">
        <v>142</v>
      </c>
      <c r="B171" s="39" t="s">
        <v>28</v>
      </c>
      <c r="C171" s="39" t="s">
        <v>13</v>
      </c>
      <c r="D171" s="39" t="s">
        <v>58</v>
      </c>
      <c r="E171" s="54" t="s">
        <v>231</v>
      </c>
      <c r="F171" s="40"/>
      <c r="G171" s="15">
        <f>G173</f>
        <v>0</v>
      </c>
      <c r="H171" s="15">
        <f>H173</f>
        <v>0</v>
      </c>
      <c r="I171" s="15">
        <f>I173</f>
        <v>360000</v>
      </c>
      <c r="J171" s="15"/>
      <c r="K171" s="15"/>
    </row>
    <row r="172" spans="1:11" ht="12.75">
      <c r="A172" s="3" t="s">
        <v>230</v>
      </c>
      <c r="B172" s="25" t="s">
        <v>28</v>
      </c>
      <c r="C172" s="25" t="s">
        <v>13</v>
      </c>
      <c r="D172" s="25" t="s">
        <v>58</v>
      </c>
      <c r="E172" s="112" t="s">
        <v>232</v>
      </c>
      <c r="F172" s="26"/>
      <c r="G172" s="10">
        <f t="shared" si="14"/>
        <v>0</v>
      </c>
      <c r="H172" s="10">
        <f t="shared" si="14"/>
        <v>0</v>
      </c>
      <c r="I172" s="10">
        <f>I173+I196</f>
        <v>466698.23</v>
      </c>
      <c r="J172" s="10"/>
      <c r="K172" s="10"/>
    </row>
    <row r="173" spans="1:11" ht="12.75">
      <c r="A173" s="3" t="s">
        <v>148</v>
      </c>
      <c r="B173" s="25" t="s">
        <v>28</v>
      </c>
      <c r="C173" s="25" t="s">
        <v>13</v>
      </c>
      <c r="D173" s="25" t="s">
        <v>58</v>
      </c>
      <c r="E173" s="112" t="s">
        <v>233</v>
      </c>
      <c r="F173" s="26"/>
      <c r="G173" s="10">
        <f t="shared" si="14"/>
        <v>0</v>
      </c>
      <c r="H173" s="10">
        <f t="shared" si="14"/>
        <v>0</v>
      </c>
      <c r="I173" s="10">
        <f>I174</f>
        <v>360000</v>
      </c>
      <c r="J173" s="10"/>
      <c r="K173" s="10"/>
    </row>
    <row r="174" spans="1:11" ht="12.75">
      <c r="A174" s="59" t="s">
        <v>240</v>
      </c>
      <c r="B174" s="25" t="s">
        <v>28</v>
      </c>
      <c r="C174" s="25" t="s">
        <v>13</v>
      </c>
      <c r="D174" s="25" t="s">
        <v>58</v>
      </c>
      <c r="E174" s="112" t="s">
        <v>233</v>
      </c>
      <c r="F174" s="26" t="s">
        <v>33</v>
      </c>
      <c r="G174" s="10">
        <f t="shared" si="14"/>
        <v>0</v>
      </c>
      <c r="H174" s="10">
        <f t="shared" si="14"/>
        <v>0</v>
      </c>
      <c r="I174" s="10">
        <f>I175</f>
        <v>360000</v>
      </c>
      <c r="J174" s="10"/>
      <c r="K174" s="10"/>
    </row>
    <row r="175" spans="1:11" ht="22.5">
      <c r="A175" s="3" t="s">
        <v>241</v>
      </c>
      <c r="B175" s="25" t="s">
        <v>28</v>
      </c>
      <c r="C175" s="25" t="s">
        <v>13</v>
      </c>
      <c r="D175" s="25" t="s">
        <v>58</v>
      </c>
      <c r="E175" s="112" t="s">
        <v>233</v>
      </c>
      <c r="F175" s="26" t="s">
        <v>35</v>
      </c>
      <c r="G175" s="10">
        <f t="shared" si="14"/>
        <v>0</v>
      </c>
      <c r="H175" s="10">
        <f t="shared" si="14"/>
        <v>0</v>
      </c>
      <c r="I175" s="105">
        <f>'[3]1'!$I$265</f>
        <v>360000</v>
      </c>
      <c r="J175" s="10"/>
      <c r="K175" s="10"/>
    </row>
    <row r="176" spans="1:11" s="110" customFormat="1" ht="22.5" customHeight="1" hidden="1">
      <c r="A176" s="64" t="s">
        <v>36</v>
      </c>
      <c r="B176" s="24" t="s">
        <v>28</v>
      </c>
      <c r="C176" s="24" t="s">
        <v>8</v>
      </c>
      <c r="D176" s="24" t="s">
        <v>5</v>
      </c>
      <c r="E176" s="72" t="s">
        <v>95</v>
      </c>
      <c r="F176" s="34" t="s">
        <v>37</v>
      </c>
      <c r="G176" s="13"/>
      <c r="H176" s="13"/>
      <c r="I176" s="104"/>
      <c r="J176" s="13"/>
      <c r="K176" s="13"/>
    </row>
    <row r="177" spans="1:11" s="110" customFormat="1" ht="22.5" hidden="1">
      <c r="A177" s="3" t="s">
        <v>96</v>
      </c>
      <c r="B177" s="107" t="s">
        <v>28</v>
      </c>
      <c r="C177" s="107" t="s">
        <v>8</v>
      </c>
      <c r="D177" s="107" t="s">
        <v>5</v>
      </c>
      <c r="E177" s="111" t="s">
        <v>94</v>
      </c>
      <c r="F177" s="108"/>
      <c r="G177" s="109"/>
      <c r="H177" s="109"/>
      <c r="I177" s="109">
        <f>I178+I182+I186</f>
        <v>0</v>
      </c>
      <c r="J177" s="109"/>
      <c r="K177" s="109"/>
    </row>
    <row r="178" spans="1:11" s="110" customFormat="1" ht="22.5" hidden="1">
      <c r="A178" s="3" t="s">
        <v>97</v>
      </c>
      <c r="B178" s="24" t="s">
        <v>28</v>
      </c>
      <c r="C178" s="24" t="s">
        <v>8</v>
      </c>
      <c r="D178" s="24" t="s">
        <v>5</v>
      </c>
      <c r="E178" s="112" t="s">
        <v>99</v>
      </c>
      <c r="F178" s="34"/>
      <c r="G178" s="13"/>
      <c r="H178" s="13"/>
      <c r="I178" s="13">
        <f>I179</f>
        <v>0</v>
      </c>
      <c r="J178" s="13"/>
      <c r="K178" s="13"/>
    </row>
    <row r="179" spans="1:11" s="110" customFormat="1" ht="12.75" customHeight="1" hidden="1">
      <c r="A179" s="59" t="s">
        <v>109</v>
      </c>
      <c r="B179" s="24" t="s">
        <v>28</v>
      </c>
      <c r="C179" s="24" t="s">
        <v>8</v>
      </c>
      <c r="D179" s="24" t="s">
        <v>5</v>
      </c>
      <c r="E179" s="112" t="s">
        <v>99</v>
      </c>
      <c r="F179" s="34" t="s">
        <v>100</v>
      </c>
      <c r="G179" s="13">
        <f>G180</f>
        <v>0</v>
      </c>
      <c r="H179" s="13">
        <f>H180</f>
        <v>0</v>
      </c>
      <c r="I179" s="13">
        <f>I180</f>
        <v>0</v>
      </c>
      <c r="J179" s="13"/>
      <c r="K179" s="13"/>
    </row>
    <row r="180" spans="1:11" s="110" customFormat="1" ht="22.5" customHeight="1" hidden="1">
      <c r="A180" s="59" t="s">
        <v>98</v>
      </c>
      <c r="B180" s="24" t="s">
        <v>28</v>
      </c>
      <c r="C180" s="24" t="s">
        <v>8</v>
      </c>
      <c r="D180" s="24" t="s">
        <v>5</v>
      </c>
      <c r="E180" s="112" t="s">
        <v>99</v>
      </c>
      <c r="F180" s="34" t="s">
        <v>112</v>
      </c>
      <c r="G180" s="13">
        <f>G181</f>
        <v>0</v>
      </c>
      <c r="H180" s="13">
        <f>H181</f>
        <v>0</v>
      </c>
      <c r="I180" s="104">
        <v>0</v>
      </c>
      <c r="J180" s="13"/>
      <c r="K180" s="13"/>
    </row>
    <row r="181" spans="1:11" s="110" customFormat="1" ht="22.5" customHeight="1" hidden="1">
      <c r="A181" s="64" t="s">
        <v>36</v>
      </c>
      <c r="B181" s="24" t="s">
        <v>28</v>
      </c>
      <c r="C181" s="24" t="s">
        <v>8</v>
      </c>
      <c r="D181" s="24" t="s">
        <v>5</v>
      </c>
      <c r="E181" s="112" t="s">
        <v>99</v>
      </c>
      <c r="F181" s="34" t="s">
        <v>107</v>
      </c>
      <c r="G181" s="13"/>
      <c r="H181" s="13"/>
      <c r="I181" s="104">
        <v>400027.58</v>
      </c>
      <c r="J181" s="13"/>
      <c r="K181" s="13"/>
    </row>
    <row r="182" spans="1:11" s="110" customFormat="1" ht="34.5" customHeight="1" hidden="1">
      <c r="A182" s="3" t="s">
        <v>108</v>
      </c>
      <c r="B182" s="24"/>
      <c r="C182" s="24"/>
      <c r="D182" s="24"/>
      <c r="E182" s="50" t="s">
        <v>111</v>
      </c>
      <c r="F182" s="34"/>
      <c r="G182" s="13"/>
      <c r="H182" s="13"/>
      <c r="I182" s="13">
        <f>I183</f>
        <v>0</v>
      </c>
      <c r="J182" s="13"/>
      <c r="K182" s="13"/>
    </row>
    <row r="183" spans="1:11" s="110" customFormat="1" ht="22.5" customHeight="1" hidden="1">
      <c r="A183" s="59" t="s">
        <v>109</v>
      </c>
      <c r="B183" s="24"/>
      <c r="C183" s="24"/>
      <c r="D183" s="24"/>
      <c r="E183" s="50" t="s">
        <v>111</v>
      </c>
      <c r="F183" s="34" t="s">
        <v>100</v>
      </c>
      <c r="G183" s="13"/>
      <c r="H183" s="13"/>
      <c r="I183" s="13">
        <f>I184</f>
        <v>0</v>
      </c>
      <c r="J183" s="13"/>
      <c r="K183" s="13"/>
    </row>
    <row r="184" spans="1:11" s="110" customFormat="1" ht="18.75" customHeight="1" hidden="1">
      <c r="A184" s="59" t="s">
        <v>98</v>
      </c>
      <c r="B184" s="24"/>
      <c r="C184" s="24"/>
      <c r="D184" s="24"/>
      <c r="E184" s="50" t="s">
        <v>111</v>
      </c>
      <c r="F184" s="34" t="s">
        <v>112</v>
      </c>
      <c r="G184" s="13"/>
      <c r="H184" s="13"/>
      <c r="I184" s="104">
        <v>0</v>
      </c>
      <c r="J184" s="13"/>
      <c r="K184" s="13"/>
    </row>
    <row r="185" spans="1:11" s="110" customFormat="1" ht="22.5" customHeight="1" hidden="1">
      <c r="A185" s="59" t="s">
        <v>110</v>
      </c>
      <c r="B185" s="24"/>
      <c r="C185" s="24"/>
      <c r="D185" s="24"/>
      <c r="E185" s="50" t="s">
        <v>111</v>
      </c>
      <c r="F185" s="34" t="s">
        <v>113</v>
      </c>
      <c r="G185" s="13"/>
      <c r="H185" s="13"/>
      <c r="I185" s="104">
        <v>410736.6</v>
      </c>
      <c r="J185" s="13"/>
      <c r="K185" s="13"/>
    </row>
    <row r="186" spans="1:11" s="110" customFormat="1" ht="36" customHeight="1" hidden="1">
      <c r="A186" s="3" t="s">
        <v>114</v>
      </c>
      <c r="B186" s="24"/>
      <c r="C186" s="24"/>
      <c r="D186" s="24"/>
      <c r="E186" s="50" t="s">
        <v>115</v>
      </c>
      <c r="F186" s="34"/>
      <c r="G186" s="13"/>
      <c r="H186" s="13"/>
      <c r="I186" s="13">
        <f>I187</f>
        <v>0</v>
      </c>
      <c r="J186" s="13"/>
      <c r="K186" s="13"/>
    </row>
    <row r="187" spans="1:11" s="110" customFormat="1" ht="22.5" customHeight="1" hidden="1">
      <c r="A187" s="59" t="s">
        <v>109</v>
      </c>
      <c r="B187" s="24"/>
      <c r="C187" s="24"/>
      <c r="D187" s="24"/>
      <c r="E187" s="50" t="s">
        <v>115</v>
      </c>
      <c r="F187" s="34" t="s">
        <v>100</v>
      </c>
      <c r="G187" s="13"/>
      <c r="H187" s="13"/>
      <c r="I187" s="13">
        <f>I188</f>
        <v>0</v>
      </c>
      <c r="J187" s="13"/>
      <c r="K187" s="13"/>
    </row>
    <row r="188" spans="1:11" s="110" customFormat="1" ht="22.5" customHeight="1" hidden="1">
      <c r="A188" s="59" t="s">
        <v>98</v>
      </c>
      <c r="B188" s="24"/>
      <c r="C188" s="24"/>
      <c r="D188" s="24"/>
      <c r="E188" s="50" t="s">
        <v>115</v>
      </c>
      <c r="F188" s="34" t="s">
        <v>112</v>
      </c>
      <c r="G188" s="13"/>
      <c r="H188" s="13"/>
      <c r="I188" s="104">
        <v>0</v>
      </c>
      <c r="J188" s="13"/>
      <c r="K188" s="13"/>
    </row>
    <row r="189" spans="1:11" s="110" customFormat="1" ht="22.5" customHeight="1" hidden="1">
      <c r="A189" s="59" t="s">
        <v>110</v>
      </c>
      <c r="B189" s="24"/>
      <c r="C189" s="24"/>
      <c r="D189" s="24"/>
      <c r="E189" s="50" t="s">
        <v>115</v>
      </c>
      <c r="F189" s="34" t="s">
        <v>113</v>
      </c>
      <c r="G189" s="13"/>
      <c r="H189" s="13"/>
      <c r="I189" s="104">
        <f>'[1]1'!$I$254</f>
        <v>4964619.76</v>
      </c>
      <c r="J189" s="13"/>
      <c r="K189" s="13"/>
    </row>
    <row r="190" spans="1:11" ht="12.75" hidden="1">
      <c r="A190" s="64" t="s">
        <v>74</v>
      </c>
      <c r="B190" s="73" t="s">
        <v>28</v>
      </c>
      <c r="C190" s="74" t="s">
        <v>6</v>
      </c>
      <c r="D190" s="74" t="s">
        <v>13</v>
      </c>
      <c r="E190" s="75" t="s">
        <v>77</v>
      </c>
      <c r="F190" s="78"/>
      <c r="G190" s="77">
        <f>G203+G207</f>
        <v>0</v>
      </c>
      <c r="H190" s="77">
        <f>H203+H207</f>
        <v>0</v>
      </c>
      <c r="I190" s="77">
        <f>I201+I210+I214+I191</f>
        <v>106698.23</v>
      </c>
      <c r="J190" s="77">
        <f>J203+J207</f>
        <v>0</v>
      </c>
      <c r="K190" s="77">
        <f>K210</f>
        <v>0</v>
      </c>
    </row>
    <row r="191" spans="1:11" ht="12.75" hidden="1">
      <c r="A191" s="64" t="s">
        <v>90</v>
      </c>
      <c r="B191" s="24" t="s">
        <v>28</v>
      </c>
      <c r="C191" s="25" t="s">
        <v>13</v>
      </c>
      <c r="D191" s="25" t="s">
        <v>7</v>
      </c>
      <c r="E191" s="72" t="s">
        <v>89</v>
      </c>
      <c r="F191" s="26"/>
      <c r="G191" s="10" t="e">
        <f>#REF!</f>
        <v>#REF!</v>
      </c>
      <c r="H191" s="10" t="e">
        <f>#REF!</f>
        <v>#REF!</v>
      </c>
      <c r="I191" s="10">
        <f>I192+I195+I198</f>
        <v>106698.23</v>
      </c>
      <c r="J191" s="10"/>
      <c r="K191" s="10"/>
    </row>
    <row r="192" spans="1:11" ht="24.75" customHeight="1" hidden="1">
      <c r="A192" s="59" t="s">
        <v>92</v>
      </c>
      <c r="B192" s="24" t="s">
        <v>28</v>
      </c>
      <c r="C192" s="25" t="s">
        <v>5</v>
      </c>
      <c r="D192" s="25" t="s">
        <v>7</v>
      </c>
      <c r="E192" s="72" t="s">
        <v>91</v>
      </c>
      <c r="F192" s="26" t="s">
        <v>31</v>
      </c>
      <c r="G192" s="10" t="e">
        <f>G193</f>
        <v>#REF!</v>
      </c>
      <c r="H192" s="10" t="e">
        <f>H193</f>
        <v>#REF!</v>
      </c>
      <c r="I192" s="10">
        <f>I193</f>
        <v>0</v>
      </c>
      <c r="J192" s="10"/>
      <c r="K192" s="10"/>
    </row>
    <row r="193" spans="1:11" ht="12.75" hidden="1">
      <c r="A193" s="59" t="s">
        <v>49</v>
      </c>
      <c r="B193" s="24" t="s">
        <v>28</v>
      </c>
      <c r="C193" s="25" t="s">
        <v>5</v>
      </c>
      <c r="D193" s="25" t="s">
        <v>7</v>
      </c>
      <c r="E193" s="72" t="s">
        <v>91</v>
      </c>
      <c r="F193" s="26" t="s">
        <v>47</v>
      </c>
      <c r="G193" s="10" t="e">
        <f>#REF!+G194</f>
        <v>#REF!</v>
      </c>
      <c r="H193" s="10" t="e">
        <f>#REF!+H194</f>
        <v>#REF!</v>
      </c>
      <c r="I193" s="105">
        <v>0</v>
      </c>
      <c r="J193" s="10"/>
      <c r="K193" s="10"/>
    </row>
    <row r="194" spans="1:11" ht="22.5" hidden="1">
      <c r="A194" s="64" t="s">
        <v>80</v>
      </c>
      <c r="B194" s="24" t="s">
        <v>28</v>
      </c>
      <c r="C194" s="25" t="s">
        <v>13</v>
      </c>
      <c r="D194" s="25" t="s">
        <v>7</v>
      </c>
      <c r="E194" s="72" t="s">
        <v>81</v>
      </c>
      <c r="F194" s="26"/>
      <c r="G194" s="10" t="e">
        <f>#REF!</f>
        <v>#REF!</v>
      </c>
      <c r="H194" s="10" t="e">
        <f>#REF!</f>
        <v>#REF!</v>
      </c>
      <c r="I194" s="10"/>
      <c r="J194" s="10"/>
      <c r="K194" s="10"/>
    </row>
    <row r="195" spans="1:11" s="18" customFormat="1" ht="22.5" hidden="1">
      <c r="A195" s="3" t="s">
        <v>116</v>
      </c>
      <c r="B195" s="24" t="s">
        <v>28</v>
      </c>
      <c r="C195" s="24" t="s">
        <v>8</v>
      </c>
      <c r="D195" s="24" t="s">
        <v>5</v>
      </c>
      <c r="E195" s="51" t="s">
        <v>117</v>
      </c>
      <c r="F195" s="34"/>
      <c r="G195" s="10"/>
      <c r="H195" s="10"/>
      <c r="I195" s="10">
        <f>I196</f>
        <v>106698.23</v>
      </c>
      <c r="J195" s="10"/>
      <c r="K195" s="10"/>
    </row>
    <row r="196" spans="1:11" s="18" customFormat="1" ht="12.75">
      <c r="A196" s="3" t="s">
        <v>84</v>
      </c>
      <c r="B196" s="24" t="s">
        <v>28</v>
      </c>
      <c r="C196" s="24" t="s">
        <v>8</v>
      </c>
      <c r="D196" s="24" t="s">
        <v>5</v>
      </c>
      <c r="E196" s="112" t="s">
        <v>233</v>
      </c>
      <c r="F196" s="34" t="s">
        <v>39</v>
      </c>
      <c r="G196" s="10">
        <f>G197</f>
        <v>0</v>
      </c>
      <c r="H196" s="10">
        <f>H197</f>
        <v>0</v>
      </c>
      <c r="I196" s="10">
        <f>I197</f>
        <v>106698.23</v>
      </c>
      <c r="J196" s="10"/>
      <c r="K196" s="10"/>
    </row>
    <row r="197" spans="1:11" s="18" customFormat="1" ht="25.5" customHeight="1">
      <c r="A197" s="3" t="s">
        <v>242</v>
      </c>
      <c r="B197" s="24" t="s">
        <v>28</v>
      </c>
      <c r="C197" s="24" t="s">
        <v>8</v>
      </c>
      <c r="D197" s="24" t="s">
        <v>5</v>
      </c>
      <c r="E197" s="112" t="s">
        <v>233</v>
      </c>
      <c r="F197" s="34" t="s">
        <v>62</v>
      </c>
      <c r="G197" s="11"/>
      <c r="H197" s="11"/>
      <c r="I197" s="11">
        <f>'[3]1'!$I$284</f>
        <v>106698.23</v>
      </c>
      <c r="J197" s="10"/>
      <c r="K197" s="10"/>
    </row>
    <row r="198" spans="1:11" s="18" customFormat="1" ht="25.5" customHeight="1" hidden="1">
      <c r="A198" s="122" t="s">
        <v>119</v>
      </c>
      <c r="B198" s="24"/>
      <c r="C198" s="24"/>
      <c r="D198" s="24"/>
      <c r="E198" s="51" t="s">
        <v>120</v>
      </c>
      <c r="F198" s="34"/>
      <c r="G198" s="11"/>
      <c r="H198" s="11"/>
      <c r="I198" s="10">
        <f>I199</f>
        <v>0</v>
      </c>
      <c r="J198" s="10"/>
      <c r="K198" s="10"/>
    </row>
    <row r="199" spans="1:11" s="18" customFormat="1" ht="25.5" customHeight="1" hidden="1">
      <c r="A199" s="122" t="s">
        <v>65</v>
      </c>
      <c r="B199" s="24"/>
      <c r="C199" s="24"/>
      <c r="D199" s="24"/>
      <c r="E199" s="51" t="s">
        <v>120</v>
      </c>
      <c r="F199" s="34" t="s">
        <v>45</v>
      </c>
      <c r="G199" s="11"/>
      <c r="H199" s="11"/>
      <c r="I199" s="10">
        <f>I200</f>
        <v>0</v>
      </c>
      <c r="J199" s="10"/>
      <c r="K199" s="10"/>
    </row>
    <row r="200" spans="1:11" s="18" customFormat="1" ht="13.5" customHeight="1" hidden="1">
      <c r="A200" s="123" t="s">
        <v>43</v>
      </c>
      <c r="B200" s="24"/>
      <c r="C200" s="24"/>
      <c r="D200" s="24"/>
      <c r="E200" s="51" t="s">
        <v>120</v>
      </c>
      <c r="F200" s="34" t="s">
        <v>46</v>
      </c>
      <c r="G200" s="11"/>
      <c r="H200" s="11"/>
      <c r="I200" s="11">
        <v>0</v>
      </c>
      <c r="J200" s="10"/>
      <c r="K200" s="10"/>
    </row>
    <row r="201" spans="1:11" ht="22.5" hidden="1">
      <c r="A201" s="120" t="s">
        <v>80</v>
      </c>
      <c r="B201" s="24" t="s">
        <v>28</v>
      </c>
      <c r="C201" s="25" t="s">
        <v>13</v>
      </c>
      <c r="D201" s="25" t="s">
        <v>7</v>
      </c>
      <c r="E201" s="72" t="s">
        <v>93</v>
      </c>
      <c r="F201" s="26"/>
      <c r="G201" s="10" t="e">
        <f>#REF!</f>
        <v>#REF!</v>
      </c>
      <c r="H201" s="10" t="e">
        <f>#REF!</f>
        <v>#REF!</v>
      </c>
      <c r="I201" s="10">
        <f>I202</f>
        <v>0</v>
      </c>
      <c r="J201" s="10">
        <f>J202</f>
        <v>0</v>
      </c>
      <c r="K201" s="10"/>
    </row>
    <row r="202" spans="1:11" ht="22.5" hidden="1">
      <c r="A202" s="120" t="s">
        <v>78</v>
      </c>
      <c r="B202" s="24" t="s">
        <v>28</v>
      </c>
      <c r="C202" s="25" t="s">
        <v>6</v>
      </c>
      <c r="D202" s="25" t="s">
        <v>13</v>
      </c>
      <c r="E202" s="72" t="s">
        <v>79</v>
      </c>
      <c r="F202" s="33"/>
      <c r="G202" s="10"/>
      <c r="H202" s="10"/>
      <c r="I202" s="10">
        <f>I203:K203</f>
        <v>0</v>
      </c>
      <c r="J202" s="10">
        <f>J203</f>
        <v>0</v>
      </c>
      <c r="K202" s="10"/>
    </row>
    <row r="203" spans="1:11" ht="33.75" hidden="1">
      <c r="A203" s="121" t="s">
        <v>30</v>
      </c>
      <c r="B203" s="24" t="s">
        <v>28</v>
      </c>
      <c r="C203" s="25" t="s">
        <v>6</v>
      </c>
      <c r="D203" s="25" t="s">
        <v>13</v>
      </c>
      <c r="E203" s="72" t="s">
        <v>79</v>
      </c>
      <c r="F203" s="26" t="s">
        <v>31</v>
      </c>
      <c r="G203" s="10">
        <f>G204</f>
        <v>0</v>
      </c>
      <c r="H203" s="10">
        <f>H204</f>
        <v>0</v>
      </c>
      <c r="I203" s="10">
        <f>I204</f>
        <v>0</v>
      </c>
      <c r="J203" s="10">
        <f>J204</f>
        <v>0</v>
      </c>
      <c r="K203" s="10"/>
    </row>
    <row r="204" spans="1:11" ht="12.75" hidden="1">
      <c r="A204" s="121" t="s">
        <v>49</v>
      </c>
      <c r="B204" s="24" t="s">
        <v>28</v>
      </c>
      <c r="C204" s="25" t="s">
        <v>6</v>
      </c>
      <c r="D204" s="25" t="s">
        <v>13</v>
      </c>
      <c r="E204" s="72" t="s">
        <v>79</v>
      </c>
      <c r="F204" s="26" t="s">
        <v>47</v>
      </c>
      <c r="G204" s="10">
        <f>G205+G206</f>
        <v>0</v>
      </c>
      <c r="H204" s="10">
        <f>H205+H206</f>
        <v>0</v>
      </c>
      <c r="I204" s="105">
        <v>0</v>
      </c>
      <c r="J204" s="10">
        <v>0</v>
      </c>
      <c r="K204" s="10"/>
    </row>
    <row r="205" spans="1:11" ht="22.5" hidden="1">
      <c r="A205" s="124" t="s">
        <v>71</v>
      </c>
      <c r="B205" s="24" t="s">
        <v>28</v>
      </c>
      <c r="C205" s="25" t="s">
        <v>6</v>
      </c>
      <c r="D205" s="25" t="s">
        <v>13</v>
      </c>
      <c r="E205" s="72" t="s">
        <v>79</v>
      </c>
      <c r="F205" s="26" t="s">
        <v>48</v>
      </c>
      <c r="G205" s="11"/>
      <c r="H205" s="11"/>
      <c r="I205" s="11">
        <v>390000</v>
      </c>
      <c r="J205" s="10">
        <f>I205</f>
        <v>390000</v>
      </c>
      <c r="K205" s="10"/>
    </row>
    <row r="206" spans="1:11" ht="22.5" hidden="1">
      <c r="A206" s="121" t="s">
        <v>72</v>
      </c>
      <c r="B206" s="24" t="s">
        <v>28</v>
      </c>
      <c r="C206" s="25" t="s">
        <v>6</v>
      </c>
      <c r="D206" s="25" t="s">
        <v>13</v>
      </c>
      <c r="E206" s="72" t="s">
        <v>79</v>
      </c>
      <c r="F206" s="26" t="s">
        <v>50</v>
      </c>
      <c r="G206" s="11"/>
      <c r="H206" s="11"/>
      <c r="I206" s="11">
        <v>0</v>
      </c>
      <c r="J206" s="10">
        <f>I206</f>
        <v>0</v>
      </c>
      <c r="K206" s="10"/>
    </row>
    <row r="207" spans="1:11" ht="12.75" hidden="1">
      <c r="A207" s="121" t="s">
        <v>68</v>
      </c>
      <c r="B207" s="24" t="s">
        <v>28</v>
      </c>
      <c r="C207" s="25" t="s">
        <v>6</v>
      </c>
      <c r="D207" s="25" t="s">
        <v>13</v>
      </c>
      <c r="E207" s="72" t="s">
        <v>79</v>
      </c>
      <c r="F207" s="26" t="s">
        <v>33</v>
      </c>
      <c r="G207" s="10">
        <f aca="true" t="shared" si="15" ref="G207:J208">G208</f>
        <v>0</v>
      </c>
      <c r="H207" s="10">
        <f t="shared" si="15"/>
        <v>0</v>
      </c>
      <c r="I207" s="10">
        <f t="shared" si="15"/>
        <v>0</v>
      </c>
      <c r="J207" s="10">
        <f t="shared" si="15"/>
        <v>0</v>
      </c>
      <c r="K207" s="10"/>
    </row>
    <row r="208" spans="1:11" ht="12.75" hidden="1">
      <c r="A208" s="121" t="s">
        <v>34</v>
      </c>
      <c r="B208" s="24" t="s">
        <v>28</v>
      </c>
      <c r="C208" s="25" t="s">
        <v>6</v>
      </c>
      <c r="D208" s="25" t="s">
        <v>13</v>
      </c>
      <c r="E208" s="72" t="s">
        <v>79</v>
      </c>
      <c r="F208" s="26" t="s">
        <v>35</v>
      </c>
      <c r="G208" s="10">
        <f t="shared" si="15"/>
        <v>0</v>
      </c>
      <c r="H208" s="10">
        <f t="shared" si="15"/>
        <v>0</v>
      </c>
      <c r="I208" s="10">
        <f t="shared" si="15"/>
        <v>0</v>
      </c>
      <c r="J208" s="10">
        <f t="shared" si="15"/>
        <v>0</v>
      </c>
      <c r="K208" s="10"/>
    </row>
    <row r="209" spans="1:11" ht="12.75" hidden="1">
      <c r="A209" s="122" t="s">
        <v>42</v>
      </c>
      <c r="B209" s="24" t="s">
        <v>28</v>
      </c>
      <c r="C209" s="25" t="s">
        <v>6</v>
      </c>
      <c r="D209" s="25" t="s">
        <v>13</v>
      </c>
      <c r="E209" s="72" t="s">
        <v>79</v>
      </c>
      <c r="F209" s="26" t="s">
        <v>37</v>
      </c>
      <c r="G209" s="11"/>
      <c r="H209" s="11"/>
      <c r="I209" s="11">
        <v>0</v>
      </c>
      <c r="J209" s="10">
        <f>I209</f>
        <v>0</v>
      </c>
      <c r="K209" s="10"/>
    </row>
    <row r="210" spans="1:11" ht="22.5" hidden="1">
      <c r="A210" s="120" t="s">
        <v>80</v>
      </c>
      <c r="B210" s="24" t="s">
        <v>28</v>
      </c>
      <c r="C210" s="25" t="s">
        <v>13</v>
      </c>
      <c r="D210" s="25" t="s">
        <v>7</v>
      </c>
      <c r="E210" s="72" t="s">
        <v>81</v>
      </c>
      <c r="F210" s="26"/>
      <c r="G210" s="10" t="e">
        <f>#REF!</f>
        <v>#REF!</v>
      </c>
      <c r="H210" s="10" t="e">
        <f>#REF!</f>
        <v>#REF!</v>
      </c>
      <c r="I210" s="10">
        <f>I211</f>
        <v>0</v>
      </c>
      <c r="J210" s="10"/>
      <c r="K210" s="10">
        <f>K211</f>
        <v>0</v>
      </c>
    </row>
    <row r="211" spans="1:11" ht="22.5" hidden="1">
      <c r="A211" s="122" t="s">
        <v>105</v>
      </c>
      <c r="B211" s="24" t="s">
        <v>28</v>
      </c>
      <c r="C211" s="25" t="s">
        <v>13</v>
      </c>
      <c r="D211" s="25" t="s">
        <v>7</v>
      </c>
      <c r="E211" s="50" t="s">
        <v>106</v>
      </c>
      <c r="F211" s="26"/>
      <c r="G211" s="10" t="e">
        <f>G213</f>
        <v>#REF!</v>
      </c>
      <c r="H211" s="10" t="e">
        <f>H213</f>
        <v>#REF!</v>
      </c>
      <c r="I211" s="10">
        <f>I212</f>
        <v>0</v>
      </c>
      <c r="J211" s="10"/>
      <c r="K211" s="10">
        <f>K213</f>
        <v>0</v>
      </c>
    </row>
    <row r="212" spans="1:11" ht="12.75" hidden="1">
      <c r="A212" s="122" t="s">
        <v>32</v>
      </c>
      <c r="B212" s="24" t="s">
        <v>28</v>
      </c>
      <c r="C212" s="25" t="s">
        <v>13</v>
      </c>
      <c r="D212" s="25" t="s">
        <v>7</v>
      </c>
      <c r="E212" s="50" t="s">
        <v>106</v>
      </c>
      <c r="F212" s="26" t="s">
        <v>33</v>
      </c>
      <c r="G212" s="10" t="e">
        <f>G213</f>
        <v>#REF!</v>
      </c>
      <c r="H212" s="10" t="e">
        <f>H213</f>
        <v>#REF!</v>
      </c>
      <c r="I212" s="10">
        <f>I213</f>
        <v>0</v>
      </c>
      <c r="J212" s="10"/>
      <c r="K212" s="10">
        <f>K213</f>
        <v>0</v>
      </c>
    </row>
    <row r="213" spans="1:11" ht="12.75" hidden="1">
      <c r="A213" s="122" t="s">
        <v>34</v>
      </c>
      <c r="B213" s="24" t="s">
        <v>28</v>
      </c>
      <c r="C213" s="25" t="s">
        <v>13</v>
      </c>
      <c r="D213" s="25" t="s">
        <v>7</v>
      </c>
      <c r="E213" s="50" t="s">
        <v>106</v>
      </c>
      <c r="F213" s="26" t="s">
        <v>35</v>
      </c>
      <c r="G213" s="10" t="e">
        <f>#REF!</f>
        <v>#REF!</v>
      </c>
      <c r="H213" s="10" t="e">
        <f>#REF!</f>
        <v>#REF!</v>
      </c>
      <c r="I213" s="105">
        <v>0</v>
      </c>
      <c r="J213" s="10"/>
      <c r="K213" s="10">
        <v>0</v>
      </c>
    </row>
    <row r="214" spans="1:11" ht="22.5" hidden="1">
      <c r="A214" s="3" t="s">
        <v>102</v>
      </c>
      <c r="B214" s="24"/>
      <c r="C214" s="25"/>
      <c r="D214" s="25"/>
      <c r="E214" s="51" t="s">
        <v>103</v>
      </c>
      <c r="F214" s="34"/>
      <c r="G214" s="10"/>
      <c r="H214" s="10"/>
      <c r="I214" s="10">
        <f>I215</f>
        <v>0</v>
      </c>
      <c r="J214" s="10"/>
      <c r="K214" s="10"/>
    </row>
    <row r="215" spans="1:11" ht="22.5" hidden="1">
      <c r="A215" s="3" t="s">
        <v>101</v>
      </c>
      <c r="B215" s="24"/>
      <c r="C215" s="25"/>
      <c r="D215" s="25"/>
      <c r="E215" s="51" t="s">
        <v>104</v>
      </c>
      <c r="F215" s="34"/>
      <c r="G215" s="10"/>
      <c r="H215" s="10"/>
      <c r="I215" s="10">
        <f>I216</f>
        <v>0</v>
      </c>
      <c r="J215" s="10"/>
      <c r="K215" s="10"/>
    </row>
    <row r="216" spans="1:11" ht="33.75" hidden="1">
      <c r="A216" s="59" t="s">
        <v>30</v>
      </c>
      <c r="B216" s="24"/>
      <c r="C216" s="25"/>
      <c r="D216" s="25"/>
      <c r="E216" s="115" t="s">
        <v>104</v>
      </c>
      <c r="F216" s="34" t="s">
        <v>31</v>
      </c>
      <c r="G216" s="10"/>
      <c r="H216" s="10"/>
      <c r="I216" s="10">
        <f>I217</f>
        <v>0</v>
      </c>
      <c r="J216" s="10"/>
      <c r="K216" s="10"/>
    </row>
    <row r="217" spans="1:11" ht="12.75" hidden="1">
      <c r="A217" s="59" t="s">
        <v>49</v>
      </c>
      <c r="B217" s="24"/>
      <c r="C217" s="25"/>
      <c r="D217" s="25"/>
      <c r="E217" s="115" t="s">
        <v>104</v>
      </c>
      <c r="F217" s="34" t="s">
        <v>47</v>
      </c>
      <c r="G217" s="10"/>
      <c r="H217" s="10"/>
      <c r="I217" s="105">
        <v>0</v>
      </c>
      <c r="J217" s="10"/>
      <c r="K217" s="10"/>
    </row>
    <row r="218" spans="1:11" ht="12.75">
      <c r="A218" s="58" t="s">
        <v>12</v>
      </c>
      <c r="B218" s="47"/>
      <c r="C218" s="31"/>
      <c r="D218" s="31"/>
      <c r="E218" s="49"/>
      <c r="F218" s="32"/>
      <c r="G218" s="8"/>
      <c r="H218" s="8"/>
      <c r="I218" s="8">
        <f>I18+I47+I57+I64+I69+I74+I84+I96+I101+I143+I162+I171+I177+I190</f>
        <v>30736610.849999998</v>
      </c>
      <c r="J218" s="8">
        <f>J118</f>
        <v>390000</v>
      </c>
      <c r="K218" s="8">
        <f>K125</f>
        <v>12950</v>
      </c>
    </row>
    <row r="219" spans="1:9" ht="12.75">
      <c r="A219" s="65"/>
      <c r="E219" s="56"/>
      <c r="I219" s="21"/>
    </row>
    <row r="220" spans="1:9" ht="12.75">
      <c r="A220" s="65"/>
      <c r="E220" s="56"/>
      <c r="I220" s="21"/>
    </row>
    <row r="221" spans="1:9" ht="12.75">
      <c r="A221" s="65"/>
      <c r="E221" s="56"/>
      <c r="I221" s="27"/>
    </row>
    <row r="222" spans="1:9" ht="12.75">
      <c r="A222" s="65"/>
      <c r="E222" s="56"/>
      <c r="I222" s="27"/>
    </row>
    <row r="223" spans="1:9" ht="12.75">
      <c r="A223" s="65"/>
      <c r="E223" s="56"/>
      <c r="I223" s="27"/>
    </row>
    <row r="224" spans="1:9" ht="12.75">
      <c r="A224" s="65"/>
      <c r="E224" s="56"/>
      <c r="I224" s="27"/>
    </row>
    <row r="225" spans="1:9" ht="12.75">
      <c r="A225" s="65"/>
      <c r="E225" s="56"/>
      <c r="I225" s="27"/>
    </row>
    <row r="226" spans="1:9" ht="12.75">
      <c r="A226" s="65"/>
      <c r="E226" s="56"/>
      <c r="I226" s="27"/>
    </row>
    <row r="227" spans="1:9" ht="12.75">
      <c r="A227" s="65"/>
      <c r="E227" s="56"/>
      <c r="I227" s="27"/>
    </row>
    <row r="228" spans="1:9" ht="12.75">
      <c r="A228" s="65"/>
      <c r="E228" s="56"/>
      <c r="I228" s="27"/>
    </row>
    <row r="229" spans="1:9" ht="12.75">
      <c r="A229" s="65"/>
      <c r="E229" s="56"/>
      <c r="I229" s="27"/>
    </row>
    <row r="230" spans="1:9" ht="12.75">
      <c r="A230" s="65"/>
      <c r="E230" s="56"/>
      <c r="I230" s="27"/>
    </row>
    <row r="231" spans="1:9" ht="12.75">
      <c r="A231" s="65"/>
      <c r="E231" s="56"/>
      <c r="I231" s="27"/>
    </row>
    <row r="232" spans="1:9" ht="12.75">
      <c r="A232" s="65"/>
      <c r="E232" s="56"/>
      <c r="I232" s="27"/>
    </row>
    <row r="233" spans="1:9" ht="12.75">
      <c r="A233" s="65"/>
      <c r="E233" s="56"/>
      <c r="I233" s="27"/>
    </row>
    <row r="234" spans="1:9" ht="12.75">
      <c r="A234" s="65"/>
      <c r="E234" s="56"/>
      <c r="I234" s="27"/>
    </row>
    <row r="235" spans="1:9" ht="12.75">
      <c r="A235" s="65"/>
      <c r="E235" s="56"/>
      <c r="I235" s="27"/>
    </row>
    <row r="236" spans="1:9" ht="12.75">
      <c r="A236" s="65"/>
      <c r="E236" s="56"/>
      <c r="I236" s="27"/>
    </row>
    <row r="237" spans="1:9" ht="12.75">
      <c r="A237" s="65"/>
      <c r="E237" s="56"/>
      <c r="I237" s="27"/>
    </row>
    <row r="238" spans="1:9" ht="12.75">
      <c r="A238" s="65"/>
      <c r="E238" s="56"/>
      <c r="I238" s="27"/>
    </row>
    <row r="239" spans="1:9" ht="12.75">
      <c r="A239" s="65"/>
      <c r="E239" s="56"/>
      <c r="I239" s="27"/>
    </row>
    <row r="240" spans="1:9" ht="12.75">
      <c r="A240" s="65"/>
      <c r="E240" s="56"/>
      <c r="I240" s="27"/>
    </row>
    <row r="241" spans="1:9" ht="12.75">
      <c r="A241" s="65"/>
      <c r="E241" s="56"/>
      <c r="I241" s="27"/>
    </row>
    <row r="242" spans="1:9" ht="12.75">
      <c r="A242" s="65"/>
      <c r="E242" s="56"/>
      <c r="I242" s="27"/>
    </row>
    <row r="243" spans="1:9" ht="12.75">
      <c r="A243" s="65"/>
      <c r="E243" s="56"/>
      <c r="I243" s="27"/>
    </row>
    <row r="244" spans="1:9" ht="12.75">
      <c r="A244" s="65"/>
      <c r="E244" s="56"/>
      <c r="I244" s="27"/>
    </row>
    <row r="245" spans="1:9" ht="12.75">
      <c r="A245" s="65"/>
      <c r="E245" s="56"/>
      <c r="I245" s="27"/>
    </row>
    <row r="246" spans="1:9" ht="12.75">
      <c r="A246" s="65"/>
      <c r="E246" s="56"/>
      <c r="I246" s="27"/>
    </row>
    <row r="247" spans="1:9" ht="12.75">
      <c r="A247" s="65"/>
      <c r="E247" s="56"/>
      <c r="I247" s="27"/>
    </row>
    <row r="248" spans="1:9" ht="12.75">
      <c r="A248" s="65" t="s">
        <v>57</v>
      </c>
      <c r="E248" s="56"/>
      <c r="I248" s="21"/>
    </row>
    <row r="249" spans="1:9" ht="12.75">
      <c r="A249" s="65"/>
      <c r="E249" s="56"/>
      <c r="I249" s="21"/>
    </row>
    <row r="250" spans="1:9" ht="12.75">
      <c r="A250" s="65"/>
      <c r="E250" s="56"/>
      <c r="I250" s="21"/>
    </row>
    <row r="251" spans="1:9" ht="12.75">
      <c r="A251" s="65"/>
      <c r="E251" s="56"/>
      <c r="I251" s="21"/>
    </row>
    <row r="252" spans="1:9" ht="12.75">
      <c r="A252" s="65"/>
      <c r="E252" s="56"/>
      <c r="I252" s="21"/>
    </row>
    <row r="253" spans="1:9" ht="12.75">
      <c r="A253" s="65"/>
      <c r="E253" s="56"/>
      <c r="I253" s="21"/>
    </row>
    <row r="254" spans="1:9" ht="12.75">
      <c r="A254" s="65"/>
      <c r="E254" s="56"/>
      <c r="I254" s="21"/>
    </row>
    <row r="255" spans="1:9" ht="12.75">
      <c r="A255" s="65"/>
      <c r="E255" s="56"/>
      <c r="I255" s="21"/>
    </row>
    <row r="256" spans="1:9" ht="12.75">
      <c r="A256" s="65"/>
      <c r="E256" s="56"/>
      <c r="I256" s="21"/>
    </row>
    <row r="257" spans="1:9" ht="12.75">
      <c r="A257" s="65"/>
      <c r="E257" s="56"/>
      <c r="I257" s="21"/>
    </row>
    <row r="258" spans="1:9" ht="12.75">
      <c r="A258" s="65"/>
      <c r="E258" s="103"/>
      <c r="I258" s="21"/>
    </row>
    <row r="259" spans="1:9" ht="12.75">
      <c r="A259" s="102"/>
      <c r="E259" s="103"/>
      <c r="I259" s="21"/>
    </row>
    <row r="260" spans="1:9" ht="12.75">
      <c r="A260" s="65"/>
      <c r="E260" s="56"/>
      <c r="I260" s="21"/>
    </row>
    <row r="261" spans="1:9" ht="12.75">
      <c r="A261" s="65"/>
      <c r="E261" s="56"/>
      <c r="I261" s="21"/>
    </row>
    <row r="262" spans="1:9" ht="12.75">
      <c r="A262" s="65"/>
      <c r="E262" s="56"/>
      <c r="I262" s="21"/>
    </row>
    <row r="263" spans="1:9" ht="12.75">
      <c r="A263" s="65"/>
      <c r="E263" s="56"/>
      <c r="I263" s="21"/>
    </row>
    <row r="264" spans="1:9" ht="12.75">
      <c r="A264" s="65"/>
      <c r="E264" s="56"/>
      <c r="I264" s="21"/>
    </row>
    <row r="265" spans="1:9" ht="12.75">
      <c r="A265" s="65"/>
      <c r="E265" s="56"/>
      <c r="I265" s="21"/>
    </row>
    <row r="266" spans="1:9" ht="12.75">
      <c r="A266" s="65"/>
      <c r="E266" s="56"/>
      <c r="I266" s="21"/>
    </row>
    <row r="267" spans="1:9" ht="12.75">
      <c r="A267" s="65"/>
      <c r="E267" s="56"/>
      <c r="I267" s="21"/>
    </row>
    <row r="268" spans="1:9" ht="12.75">
      <c r="A268" s="65"/>
      <c r="E268" s="56"/>
      <c r="I268" s="21"/>
    </row>
    <row r="269" spans="1:9" ht="12.75">
      <c r="A269" s="65"/>
      <c r="E269" s="56"/>
      <c r="I269" s="21"/>
    </row>
    <row r="270" spans="1:9" ht="12.75">
      <c r="A270" s="65"/>
      <c r="E270" s="56"/>
      <c r="I270" s="21"/>
    </row>
    <row r="271" spans="1:9" ht="12.75">
      <c r="A271" s="65"/>
      <c r="E271" s="56"/>
      <c r="I271" s="21"/>
    </row>
    <row r="272" spans="1:9" ht="12.75">
      <c r="A272" s="65"/>
      <c r="E272" s="56"/>
      <c r="I272" s="21"/>
    </row>
    <row r="273" spans="1:9" ht="12.75">
      <c r="A273" s="65"/>
      <c r="E273" s="56"/>
      <c r="I273" s="21"/>
    </row>
    <row r="274" spans="1:9" ht="12.75">
      <c r="A274" s="65"/>
      <c r="E274" s="56"/>
      <c r="I274" s="21"/>
    </row>
    <row r="275" spans="1:9" ht="12.75">
      <c r="A275" s="65"/>
      <c r="E275" s="56"/>
      <c r="I275" s="21"/>
    </row>
    <row r="276" spans="1:9" ht="12.75">
      <c r="A276" s="65"/>
      <c r="E276" s="56"/>
      <c r="I276" s="21"/>
    </row>
    <row r="277" spans="1:9" ht="12.75">
      <c r="A277" s="65"/>
      <c r="E277" s="56"/>
      <c r="I277" s="21"/>
    </row>
    <row r="278" spans="1:9" ht="12.75">
      <c r="A278" s="65"/>
      <c r="E278" s="56"/>
      <c r="I278" s="21"/>
    </row>
    <row r="279" spans="1:9" ht="12.75">
      <c r="A279" s="65"/>
      <c r="E279" s="56"/>
      <c r="I279" s="21"/>
    </row>
    <row r="280" spans="1:9" ht="12.75">
      <c r="A280" s="65"/>
      <c r="E280" s="56"/>
      <c r="I280" s="21"/>
    </row>
    <row r="281" spans="1:9" ht="12.75">
      <c r="A281" s="65"/>
      <c r="E281" s="56"/>
      <c r="I281" s="21"/>
    </row>
    <row r="282" spans="1:9" ht="12.75">
      <c r="A282" s="65"/>
      <c r="E282" s="56"/>
      <c r="I282" s="21"/>
    </row>
    <row r="283" spans="1:9" ht="12.75">
      <c r="A283" s="65"/>
      <c r="E283" s="56"/>
      <c r="I283" s="21"/>
    </row>
    <row r="284" spans="1:9" ht="12.75">
      <c r="A284" s="65"/>
      <c r="E284" s="56"/>
      <c r="I284" s="21"/>
    </row>
    <row r="285" spans="1:9" ht="12.75">
      <c r="A285" s="65"/>
      <c r="E285" s="56"/>
      <c r="I285" s="21"/>
    </row>
    <row r="286" spans="1:9" ht="12.75">
      <c r="A286" s="65"/>
      <c r="E286" s="56"/>
      <c r="I286" s="21"/>
    </row>
    <row r="287" spans="1:9" ht="12.75">
      <c r="A287" s="65"/>
      <c r="E287" s="56"/>
      <c r="I287" s="21"/>
    </row>
    <row r="288" spans="1:9" ht="12.75">
      <c r="A288" s="65"/>
      <c r="E288" s="56"/>
      <c r="I288" s="21"/>
    </row>
    <row r="289" spans="1:9" ht="12.75">
      <c r="A289" s="65"/>
      <c r="E289" s="56"/>
      <c r="I289" s="21"/>
    </row>
    <row r="290" spans="1:9" ht="12.75">
      <c r="A290" s="65"/>
      <c r="E290" s="56"/>
      <c r="I290" s="21"/>
    </row>
    <row r="291" spans="1:9" ht="12.75">
      <c r="A291" s="65"/>
      <c r="E291" s="56"/>
      <c r="I291" s="21"/>
    </row>
    <row r="292" spans="1:9" ht="12.75">
      <c r="A292" s="65"/>
      <c r="E292" s="56"/>
      <c r="I292" s="21"/>
    </row>
    <row r="293" spans="1:9" ht="12.75">
      <c r="A293" s="65"/>
      <c r="E293" s="56"/>
      <c r="I293" s="21"/>
    </row>
    <row r="294" spans="1:9" ht="12.75">
      <c r="A294" s="65"/>
      <c r="E294" s="56"/>
      <c r="I294" s="21"/>
    </row>
    <row r="295" spans="1:9" ht="12.75">
      <c r="A295" s="65"/>
      <c r="E295" s="56"/>
      <c r="I295" s="21"/>
    </row>
    <row r="296" spans="1:9" ht="12.75">
      <c r="A296" s="65"/>
      <c r="E296" s="56"/>
      <c r="I296" s="21"/>
    </row>
    <row r="297" spans="1:9" ht="12.75">
      <c r="A297" s="65"/>
      <c r="E297" s="56"/>
      <c r="I297" s="21"/>
    </row>
    <row r="298" spans="1:5" ht="12.75">
      <c r="A298" s="65"/>
      <c r="E298" s="56"/>
    </row>
    <row r="299" spans="1:5" ht="12.75">
      <c r="A299" s="65"/>
      <c r="E299" s="56"/>
    </row>
    <row r="300" spans="1:5" ht="12.75">
      <c r="A300" s="65"/>
      <c r="E300" s="56"/>
    </row>
    <row r="301" spans="1:5" ht="12.75">
      <c r="A301" s="65"/>
      <c r="E301" s="56"/>
    </row>
    <row r="302" spans="1:5" ht="12.75">
      <c r="A302" s="65"/>
      <c r="E302" s="56"/>
    </row>
    <row r="303" spans="1:5" ht="12.75">
      <c r="A303" s="65"/>
      <c r="E303" s="56"/>
    </row>
    <row r="304" spans="1:5" ht="12.75">
      <c r="A304" s="65"/>
      <c r="E304" s="56"/>
    </row>
    <row r="305" spans="1:5" ht="12.75">
      <c r="A305" s="65"/>
      <c r="E305" s="56"/>
    </row>
    <row r="306" spans="1:5" ht="12.75">
      <c r="A306" s="65"/>
      <c r="E306" s="56"/>
    </row>
    <row r="307" spans="1:5" ht="12.75">
      <c r="A307" s="65"/>
      <c r="E307" s="56"/>
    </row>
    <row r="308" spans="1:5" ht="12.75">
      <c r="A308" s="65"/>
      <c r="E308" s="56"/>
    </row>
    <row r="309" spans="1:5" ht="12.75">
      <c r="A309" s="65"/>
      <c r="E309" s="56"/>
    </row>
    <row r="310" spans="1:5" ht="12.75">
      <c r="A310" s="65"/>
      <c r="E310" s="56"/>
    </row>
    <row r="311" spans="1:5" ht="12.75">
      <c r="A311" s="65"/>
      <c r="E311" s="56"/>
    </row>
    <row r="312" spans="1:5" ht="12.75">
      <c r="A312" s="65"/>
      <c r="E312" s="56"/>
    </row>
    <row r="313" spans="1:5" ht="12.75">
      <c r="A313" s="65"/>
      <c r="E313" s="56"/>
    </row>
    <row r="314" spans="1:5" ht="12.75">
      <c r="A314" s="65"/>
      <c r="E314" s="56"/>
    </row>
    <row r="315" spans="1:5" ht="12.75">
      <c r="A315" s="65"/>
      <c r="E315" s="56"/>
    </row>
    <row r="316" spans="1:5" ht="12.75">
      <c r="A316" s="65"/>
      <c r="E316" s="56"/>
    </row>
    <row r="317" spans="1:5" ht="12.75">
      <c r="A317" s="65"/>
      <c r="E317" s="56"/>
    </row>
    <row r="318" spans="1:5" ht="12.75">
      <c r="A318" s="65"/>
      <c r="E318" s="56"/>
    </row>
    <row r="319" spans="1:5" ht="12.75">
      <c r="A319" s="65"/>
      <c r="E319" s="56"/>
    </row>
    <row r="320" spans="1:5" ht="12.75">
      <c r="A320" s="65"/>
      <c r="E320" s="56"/>
    </row>
    <row r="321" spans="1:5" ht="12.75">
      <c r="A321" s="65"/>
      <c r="E321" s="56"/>
    </row>
    <row r="322" spans="1:5" ht="12.75">
      <c r="A322" s="65"/>
      <c r="E322" s="56"/>
    </row>
    <row r="323" spans="1:5" ht="12.75">
      <c r="A323" s="65"/>
      <c r="E323" s="56"/>
    </row>
    <row r="324" ht="12.75">
      <c r="A324" s="65"/>
    </row>
    <row r="325" ht="12.75">
      <c r="A325" s="65"/>
    </row>
    <row r="326" ht="12.75">
      <c r="A326" s="65"/>
    </row>
    <row r="327" ht="12.75">
      <c r="A327" s="65"/>
    </row>
    <row r="328" ht="12.75">
      <c r="A328" s="65"/>
    </row>
    <row r="329" ht="12.75">
      <c r="A329" s="65"/>
    </row>
    <row r="330" ht="12.75">
      <c r="A330" s="65"/>
    </row>
    <row r="331" ht="12.75">
      <c r="A331" s="65"/>
    </row>
    <row r="332" ht="12.75">
      <c r="A332" s="65"/>
    </row>
    <row r="333" ht="12.75">
      <c r="A333" s="65"/>
    </row>
    <row r="334" ht="12.75">
      <c r="A334" s="65"/>
    </row>
    <row r="335" ht="12.75">
      <c r="A335" s="65"/>
    </row>
    <row r="336" ht="12.75">
      <c r="A336" s="65"/>
    </row>
    <row r="337" ht="12.75">
      <c r="A337" s="65"/>
    </row>
    <row r="338" ht="12.75">
      <c r="A338" s="65"/>
    </row>
    <row r="339" ht="12.75">
      <c r="A339" s="65"/>
    </row>
    <row r="340" ht="12.75">
      <c r="A340" s="65"/>
    </row>
    <row r="341" ht="12.75">
      <c r="A341" s="65"/>
    </row>
    <row r="342" ht="12.75">
      <c r="A342" s="65"/>
    </row>
    <row r="343" ht="12.75">
      <c r="A343" s="65"/>
    </row>
    <row r="344" ht="12.75">
      <c r="A344" s="65"/>
    </row>
    <row r="345" ht="12.75">
      <c r="A345" s="65"/>
    </row>
    <row r="346" ht="12.75">
      <c r="A346" s="65"/>
    </row>
    <row r="347" ht="12.75">
      <c r="A347" s="65"/>
    </row>
    <row r="348" ht="12.75">
      <c r="A348" s="65"/>
    </row>
    <row r="349" ht="12.75">
      <c r="A349" s="65"/>
    </row>
    <row r="350" ht="12.75">
      <c r="A350" s="65"/>
    </row>
    <row r="351" ht="12.75">
      <c r="A351" s="65"/>
    </row>
  </sheetData>
  <sheetProtection/>
  <mergeCells count="12">
    <mergeCell ref="E13:E14"/>
    <mergeCell ref="F13:F14"/>
    <mergeCell ref="G13:G14"/>
    <mergeCell ref="H13:H14"/>
    <mergeCell ref="I13:I14"/>
    <mergeCell ref="J13:K13"/>
    <mergeCell ref="A7:D7"/>
    <mergeCell ref="A11:K11"/>
    <mergeCell ref="A13:A14"/>
    <mergeCell ref="B13:B14"/>
    <mergeCell ref="C13:C14"/>
    <mergeCell ref="D13:D14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2015-12-28T07:16:43Z</cp:lastPrinted>
  <dcterms:created xsi:type="dcterms:W3CDTF">2006-11-09T04:14:19Z</dcterms:created>
  <dcterms:modified xsi:type="dcterms:W3CDTF">2016-02-29T13:01:22Z</dcterms:modified>
  <cp:category/>
  <cp:version/>
  <cp:contentType/>
  <cp:contentStatus/>
</cp:coreProperties>
</file>