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<sst xmlns="http://schemas.openxmlformats.org/spreadsheetml/2006/main" count="129" uniqueCount="125">
  <si>
    <t>Код бюджетной классификации</t>
  </si>
  <si>
    <r>
      <t xml:space="preserve">1 00 </t>
    </r>
    <r>
      <rPr>
        <b/>
        <sz val="12"/>
        <rFont val="Times New Roman"/>
        <family val="1"/>
      </rPr>
      <t>00000 00 0000 000</t>
    </r>
  </si>
  <si>
    <t>Налог на доходы физических лиц</t>
  </si>
  <si>
    <t>1 06 00000 00 0000 000</t>
  </si>
  <si>
    <t>к решению Совета Депутатов</t>
  </si>
  <si>
    <t>сельского поселения Алябьевский</t>
  </si>
  <si>
    <t>Налоги на прибыль, доходы</t>
  </si>
  <si>
    <t>3 00 00000 00 0000 000</t>
  </si>
  <si>
    <t>3 02 00000 00 0000 000</t>
  </si>
  <si>
    <t>3 02 01000 00 0000 130</t>
  </si>
  <si>
    <t>Рыночные продажи товаров и услуг</t>
  </si>
  <si>
    <t>Доходы от продажи услуг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</si>
  <si>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</si>
  <si>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</si>
  <si>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2 02 00000 00 0000 000</t>
  </si>
  <si>
    <t>2 02 010000 00 0000 151</t>
  </si>
  <si>
    <t>Дотации на выравнивание уровня бюджетной обеспеченности</t>
  </si>
  <si>
    <t>3 02 01050 10 0000 130</t>
  </si>
  <si>
    <t>106 01030 10 0000 110</t>
  </si>
  <si>
    <t>106 01000 00 0000 110</t>
  </si>
  <si>
    <t>Налог на имущество физических лиц</t>
  </si>
  <si>
    <t>1 06 06000 00 0000 110</t>
  </si>
  <si>
    <t>Земельный налог</t>
  </si>
  <si>
    <t>ДОХОДЫ ОТ ПРЕДПРИНИМАТЕЛЬСКОЙ И ИНОЙ ПРИНОСЯЩЕЙ ДОХОД ДЕЯТЕЛЬНОСТИ</t>
  </si>
  <si>
    <t>108 00000 00 0000 000</t>
  </si>
  <si>
    <t>Государственная пошлина</t>
  </si>
  <si>
    <t>108 04020 01 0000 110</t>
  </si>
  <si>
    <t xml:space="preserve"> 1 14 00000 00 0000 000 </t>
  </si>
  <si>
    <t>Доходы от продажи материальных и нематериальных активов</t>
  </si>
  <si>
    <t>2 02 01001 00 0000 151</t>
  </si>
  <si>
    <t>2 02 01001 10 0000 151</t>
  </si>
  <si>
    <t>Доходы от продажи услуг, оказываемых учреждениями, находящимися в ведении органов  местного самоуправления поселений</t>
  </si>
  <si>
    <t>Безвозмездные поступления от предпринимательской и иной приносящей доход деятельности</t>
  </si>
  <si>
    <t>3 03 00000 00 0000 000</t>
  </si>
  <si>
    <t>3 03 01000 00 0000 151</t>
  </si>
  <si>
    <t>Безвозмездные поступления от бюджетов бюджетной системы</t>
  </si>
  <si>
    <t>3 03 01050 10 0000 151</t>
  </si>
  <si>
    <t>Безвозмездные поступления от бюджетов бюджетной системы учреждениям ,находящимся в ведении органов местного самоуправления поселений</t>
  </si>
  <si>
    <t>3 03 02050 10 0000 180</t>
  </si>
  <si>
    <t>Прочие безвозмездные поступления учреждениям находящимся в ведении органов местного самоуправления поселений</t>
  </si>
  <si>
    <t>2 02 03015 10 0000 151</t>
  </si>
  <si>
    <t>2 02 03003 10 0000 151</t>
  </si>
  <si>
    <t>2 02 04999 10 0000 151</t>
  </si>
  <si>
    <t>3 03 03050 10 0000 180</t>
  </si>
  <si>
    <t>3 03 03000 00 0000 180</t>
  </si>
  <si>
    <t>3 03 00000 00 0000 180</t>
  </si>
  <si>
    <t>1 11 09045 10 0000 120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</si>
  <si>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</si>
  <si>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</si>
  <si>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</si>
  <si>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учреждениям, находящимся в ведении органов местного самоуправления поселений</t>
  </si>
  <si>
    <t>Гранты, премии, добровольные пожертвования</t>
  </si>
  <si>
    <t>Гранты, премии, добровольные пожертвования муниципальным учреждениям,находящимся в ведении органов местного самоуправления поселений</t>
  </si>
  <si>
    <t>Итого доходов</t>
  </si>
  <si>
    <t xml:space="preserve"> </t>
  </si>
  <si>
    <t>3 03 99050 10 0000 180</t>
  </si>
  <si>
    <t xml:space="preserve"> 1 15 00000 00 0000 000 </t>
  </si>
  <si>
    <t>Административные платежи и сборы</t>
  </si>
  <si>
    <t xml:space="preserve"> 1 15 02050 10 0000 140 </t>
  </si>
  <si>
    <t>Приложение 4</t>
  </si>
  <si>
    <t>1 05 00000 00 0000 000</t>
  </si>
  <si>
    <t>Единый сельскохозяйственный налог</t>
  </si>
  <si>
    <t>2 02 02077 10 0000 151</t>
  </si>
  <si>
    <t>Субсидии бюджетам поселений на бюджетные инвестиции в объекты капитального строительства</t>
  </si>
  <si>
    <t>2 02 02000 00 0000 151</t>
  </si>
  <si>
    <t xml:space="preserve"> 1 11 05013 10 0000 120 </t>
  </si>
  <si>
    <t>Наименование кода поступлений в бюджет</t>
  </si>
  <si>
    <t>НАЛОГОВЫЕ И НЕНАЛОГОВЫЕ ДОХОДЫ</t>
  </si>
  <si>
    <t>1 01 00000 00 0000 110</t>
  </si>
  <si>
    <t>1 0102000 01 0000 110</t>
  </si>
  <si>
    <t>Налоги на имущество</t>
  </si>
  <si>
    <t>Платежи, взимаемые органами местного самоуправления (организациями)поселений за выполнение определенных функций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</si>
  <si>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</si>
  <si>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</si>
  <si>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</si>
  <si>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</si>
  <si>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</t>
  </si>
  <si>
    <t>2 02 03000 00 0000 151</t>
  </si>
  <si>
    <t xml:space="preserve">Субвенции бюджетам субъектов Российской Федерации и муниципальных образований </t>
  </si>
  <si>
    <t>2 02 02999 10 0000 151</t>
  </si>
  <si>
    <t>Прочие субсидии бюджетам поселений</t>
  </si>
  <si>
    <t>Прочие безвозмездные перечисления в бюджет поселения</t>
  </si>
  <si>
    <t>2 07 05030 10 0000 180</t>
  </si>
  <si>
    <t>2 07 05030 00 0000 180</t>
  </si>
  <si>
    <t>20204052 10 0000 151</t>
  </si>
  <si>
    <t>20204053 10 0000 151</t>
  </si>
  <si>
    <t>Межбюджетные трансферты,передаваемые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</si>
  <si>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2 02 04000 00 0000 151</t>
  </si>
  <si>
    <t>Иные межбюджетные трансферты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</si>
  <si>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</si>
  <si>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106 06033 10 0000 110</t>
  </si>
  <si>
    <t>106 06043 10 0000 110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</si>
  <si>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</si>
  <si>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лиц, обладающих земельным участкам,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</si>
  <si>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</si>
  <si>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</si>
  <si>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</si>
  <si>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</si>
  <si>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</si>
  <si>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</si>
  <si>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было до 01.03.2015г.</t>
  </si>
  <si>
    <t>Приложение 1</t>
  </si>
  <si>
    <t xml:space="preserve"> 1 11 05025 10 0000 120 </t>
  </si>
  <si>
    <t>1 13 02995 10 0000 130</t>
  </si>
  <si>
    <t xml:space="preserve"> 1 13 00000 00 0000 000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</si>
  <si>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</si>
  <si>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1 14 02053 10 0000 410 </t>
  </si>
  <si>
    <t xml:space="preserve"> 1 14 06025 10 0000 430 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</si>
  <si>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</si>
  <si>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Доходы от оказания платных услуг(работ) и компенсации затрат государства</t>
  </si>
  <si>
    <t>Прочие доходы от компенсации затрат бюджетов сельских поселений</t>
  </si>
  <si>
    <t>Доходы  бюджета  сельского поселения  Алябьевский на 2016 год</t>
  </si>
  <si>
    <t>Сумма на 2016год, руб.</t>
  </si>
  <si>
    <t>105 03010 01 10000 110</t>
  </si>
  <si>
    <t>Налоги на совокупный доход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</si>
  <si>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</si>
  <si>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Доходы, получаемые в виде арендной платы, а так 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</si>
  <si>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Дорожный фонд</t>
  </si>
  <si>
    <t>МБТ</t>
  </si>
  <si>
    <t>Профилактика правонарушений</t>
  </si>
  <si>
    <t>Указ Президента</t>
  </si>
  <si>
    <t>Юбилей поселка</t>
  </si>
  <si>
    <t>КР автомобильных дорог</t>
  </si>
  <si>
    <t>от 25.12.2015г.  № 98</t>
  </si>
  <si>
    <t>от 26.02.2016г.  № 106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</si>
</sst>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9" fillId="33" borderId="11" xfId="0" applyNumberFormat="1" applyFont="1" applyFill="1" applyBorder="1" applyAlignment="1" applyProtection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12" fillId="33" borderId="11" xfId="0" applyNumberFormat="1" applyFont="1" applyFill="1" applyBorder="1" applyAlignment="1" applyProtection="1">
      <alignment horizontal="left" vertical="top"/>
      <protection/>
    </xf>
    <xf numFmtId="4" fontId="3" fillId="33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2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4" fillId="34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1" xfId="0" applyNumberFormat="1" applyFont="1" applyFill="1" applyBorder="1" applyAlignment="1" applyProtection="1">
      <alignment horizontal="center" vertical="top"/>
      <protection/>
    </xf>
    <xf numFmtId="4" fontId="4" fillId="34" borderId="11" xfId="0" applyNumberFormat="1" applyFont="1" applyFill="1" applyBorder="1" applyAlignment="1" applyProtection="1">
      <alignment horizontal="center" vertical="top"/>
      <protection/>
    </xf>
    <xf numFmtId="4" fontId="4" fillId="0" borderId="11" xfId="0" applyNumberFormat="1" applyFont="1" applyFill="1" applyBorder="1" applyAlignment="1" applyProtection="1">
      <alignment horizontal="center" vertical="top"/>
      <protection/>
    </xf>
    <xf numFmtId="4" fontId="12" fillId="33" borderId="11" xfId="0" applyNumberFormat="1" applyFont="1" applyFill="1" applyBorder="1" applyAlignment="1" applyProtection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4" fontId="3" fillId="34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36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3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2" fillId="31" borderId="10" xfId="0" applyNumberFormat="1" applyFont="1" applyFill="1" applyBorder="1" applyAlignment="1" applyProtection="1">
      <alignment horizontal="center" vertical="top"/>
      <protection/>
    </xf>
    <xf numFmtId="0" fontId="3" fillId="37" borderId="10" xfId="0" applyNumberFormat="1" applyFont="1" applyFill="1" applyBorder="1" applyAlignment="1" applyProtection="1">
      <alignment vertical="top" wrapText="1"/>
      <protection/>
    </xf>
    <xf numFmtId="0" fontId="2" fillId="33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70" zoomScaleNormal="70" zoomScalePageLayoutView="0" workbookViewId="0" topLeftCell="A28">
      <selection activeCell="C72" sqref="C72"/>
    </sheetView>
  </sheetViews>
  <sheetFormatPr defaultColWidth="9.140625" defaultRowHeight="12.75"/>
  <cols>
    <col min="1" max="1" width="26.140625" style="8" customWidth="1"/>
    <col min="2" max="2" width="62.140625" style="0" customWidth="1"/>
    <col min="3" max="3" width="20.421875" style="0" customWidth="1"/>
    <col min="4" max="4" width="16.8515625" style="0" customWidth="1"/>
    <col min="5" max="5" width="16.00390625" style="72" hidden="1" customWidth="1"/>
    <col min="6" max="6" width="35.7109375" style="0" hidden="1" customWidth="1"/>
    <col min="7" max="7" width="0" style="0" hidden="1" customWidth="1"/>
  </cols>
  <sheetData>
    <row r="1" spans="1:3" ht="15.75" customHeight="1">
      <c r="A1" s="32"/>
      <c r="B1" s="21" t="s">
        <v>101</v>
      </c>
      <c r="C1" s="21"/>
    </row>
    <row r="2" spans="1:3" ht="15.75" customHeight="1">
      <c r="A2" s="32"/>
      <c r="B2" s="21" t="s">
        <v>4</v>
      </c>
      <c r="C2" s="21"/>
    </row>
    <row r="3" spans="1:3" ht="15.75" customHeight="1">
      <c r="A3" s="32"/>
      <c r="B3" s="21" t="s">
        <v>5</v>
      </c>
      <c r="C3" s="21"/>
    </row>
    <row r="4" spans="1:3" ht="15.75" customHeight="1">
      <c r="A4" s="32"/>
      <c r="B4" s="21" t="s">
        <v>124</v>
      </c>
      <c r="C4" s="38"/>
    </row>
    <row r="5" spans="1:3" ht="15.75" customHeight="1">
      <c r="A5" s="32"/>
      <c r="B5" s="21"/>
      <c r="C5" s="66" t="s">
        <v>59</v>
      </c>
    </row>
    <row r="6" spans="1:3" ht="15.75" customHeight="1">
      <c r="A6" s="32"/>
      <c r="B6" s="21"/>
      <c r="C6" s="66" t="s">
        <v>4</v>
      </c>
    </row>
    <row r="7" spans="1:3" ht="15.75" customHeight="1">
      <c r="A7" s="32"/>
      <c r="B7" s="21"/>
      <c r="C7" s="66" t="s">
        <v>5</v>
      </c>
    </row>
    <row r="8" spans="1:3" ht="15.75" customHeight="1">
      <c r="A8" s="32"/>
      <c r="B8" s="21"/>
      <c r="C8" s="66" t="s">
        <v>123</v>
      </c>
    </row>
    <row r="9" ht="15.75" customHeight="1"/>
    <row r="10" spans="1:3" ht="19.5" customHeight="1">
      <c r="A10" s="82" t="s">
        <v>111</v>
      </c>
      <c r="B10" s="82"/>
      <c r="C10" s="82"/>
    </row>
    <row r="11" spans="1:3" ht="15.75">
      <c r="A11" s="83"/>
      <c r="B11" s="83"/>
      <c r="C11" s="83"/>
    </row>
    <row r="12" spans="1:3" ht="31.5">
      <c r="A12" s="6" t="s">
        <v>0</v>
      </c>
      <c r="B12" s="1" t="s">
        <v>66</v>
      </c>
      <c r="C12" s="6" t="s">
        <v>112</v>
      </c>
    </row>
    <row r="13" spans="1:5" s="37" customFormat="1" ht="15.75">
      <c r="A13" s="1">
        <v>1</v>
      </c>
      <c r="B13" s="1">
        <v>2</v>
      </c>
      <c r="C13" s="1">
        <v>3</v>
      </c>
      <c r="E13" s="76"/>
    </row>
    <row r="14" spans="1:3" ht="15.75">
      <c r="A14" s="75" t="s">
        <v>1</v>
      </c>
      <c r="B14" s="17" t="s">
        <v>67</v>
      </c>
      <c r="C14" s="40">
        <f>C15+C19+C27+C25+C32+C34+C37+C17</f>
        <v>5189000</v>
      </c>
    </row>
    <row r="15" spans="1:3" ht="15.75">
      <c r="A15" s="7" t="s">
        <v>68</v>
      </c>
      <c r="B15" s="9" t="s">
        <v>6</v>
      </c>
      <c r="C15" s="41">
        <f>C16</f>
        <v>3317000</v>
      </c>
    </row>
    <row r="16" spans="1:3" ht="15.75">
      <c r="A16" s="18" t="s">
        <v>69</v>
      </c>
      <c r="B16" s="4" t="s">
        <v>2</v>
      </c>
      <c r="C16" s="42">
        <v>3317000</v>
      </c>
    </row>
    <row r="17" spans="1:3" ht="15.75">
      <c r="A17" s="3" t="s">
        <v>60</v>
      </c>
      <c r="B17" s="2" t="s">
        <v>114</v>
      </c>
      <c r="C17" s="45">
        <f>C18</f>
        <v>3000</v>
      </c>
    </row>
    <row r="18" spans="1:3" ht="15.75">
      <c r="A18" s="59" t="s">
        <v>113</v>
      </c>
      <c r="B18" s="4" t="s">
        <v>61</v>
      </c>
      <c r="C18" s="42">
        <v>3000</v>
      </c>
    </row>
    <row r="19" spans="1:3" ht="15.75">
      <c r="A19" s="3" t="s">
        <v>3</v>
      </c>
      <c r="B19" s="2" t="s">
        <v>70</v>
      </c>
      <c r="C19" s="43">
        <f>C20+C22</f>
        <v>1012000</v>
      </c>
    </row>
    <row r="20" spans="1:3" ht="15.75">
      <c r="A20" s="1" t="s">
        <v>19</v>
      </c>
      <c r="B20" s="5" t="s">
        <v>20</v>
      </c>
      <c r="C20" s="43">
        <f>C21</f>
        <v>222000</v>
      </c>
    </row>
    <row r="21" spans="1:3" ht="48.75" customHeight="1">
      <c r="A21" s="1" t="s">
        <v>18</v>
      </c>
      <c r="B21" s="5" t="s">
        <v>89</v>
      </c>
      <c r="C21" s="42">
        <v>222000</v>
      </c>
    </row>
    <row r="22" spans="1:3" ht="15.75">
      <c r="A22" s="1" t="s">
        <v>21</v>
      </c>
      <c r="B22" s="5" t="s">
        <v>22</v>
      </c>
      <c r="C22" s="44">
        <f>C23+C24</f>
        <v>790000</v>
      </c>
    </row>
    <row r="23" spans="1:3" ht="40.5" customHeight="1">
      <c r="A23" s="1" t="s">
        <v>90</v>
      </c>
      <c r="B23" s="5" t="s">
        <v>92</v>
      </c>
      <c r="C23" s="42">
        <v>700000</v>
      </c>
    </row>
    <row r="24" spans="1:3" ht="39.75" customHeight="1">
      <c r="A24" s="1" t="s">
        <v>91</v>
      </c>
      <c r="B24" s="5" t="s">
        <v>93</v>
      </c>
      <c r="C24" s="42">
        <v>90000</v>
      </c>
    </row>
    <row r="25" spans="1:3" ht="16.5" customHeight="1">
      <c r="A25" s="22" t="s">
        <v>24</v>
      </c>
      <c r="B25" s="23" t="s">
        <v>25</v>
      </c>
      <c r="C25" s="45">
        <f>C26</f>
        <v>27000</v>
      </c>
    </row>
    <row r="26" spans="1:3" ht="81.75" customHeight="1">
      <c r="A26" s="24" t="s">
        <v>26</v>
      </c>
      <c r="B26" s="25" t="s">
        <v>47</v>
      </c>
      <c r="C26" s="42">
        <v>27000</v>
      </c>
    </row>
    <row r="27" spans="1:3" ht="38.25" customHeight="1">
      <c r="A27" s="10" t="s">
        <v>12</v>
      </c>
      <c r="B27" s="11" t="s">
        <v>13</v>
      </c>
      <c r="C27" s="43">
        <f>C28+C31</f>
        <v>530000</v>
      </c>
    </row>
    <row r="28" spans="1:3" ht="78.75">
      <c r="A28" s="18" t="s">
        <v>102</v>
      </c>
      <c r="B28" s="5" t="s">
        <v>116</v>
      </c>
      <c r="C28" s="46">
        <v>100000</v>
      </c>
    </row>
    <row r="29" spans="1:5" ht="84" customHeight="1" hidden="1">
      <c r="A29" s="18" t="s">
        <v>65</v>
      </c>
      <c r="B29" s="68" t="s">
        <v>94</v>
      </c>
      <c r="C29" s="47"/>
      <c r="D29" s="47">
        <v>250000</v>
      </c>
      <c r="E29" s="72" t="s">
        <v>100</v>
      </c>
    </row>
    <row r="30" spans="1:4" ht="94.5" hidden="1">
      <c r="A30" s="36" t="s">
        <v>48</v>
      </c>
      <c r="B30" s="35" t="s">
        <v>49</v>
      </c>
      <c r="C30" s="44"/>
      <c r="D30" s="69">
        <f>D31</f>
        <v>0</v>
      </c>
    </row>
    <row r="31" spans="1:4" ht="79.5" customHeight="1">
      <c r="A31" s="34" t="s">
        <v>46</v>
      </c>
      <c r="B31" s="67" t="s">
        <v>95</v>
      </c>
      <c r="C31" s="42">
        <v>430000</v>
      </c>
      <c r="D31" s="70"/>
    </row>
    <row r="32" spans="1:4" ht="31.5" hidden="1">
      <c r="A32" s="10" t="s">
        <v>104</v>
      </c>
      <c r="B32" s="74" t="s">
        <v>109</v>
      </c>
      <c r="C32" s="44">
        <f>C33</f>
        <v>0</v>
      </c>
      <c r="D32" s="70"/>
    </row>
    <row r="33" spans="1:4" ht="31.5" hidden="1">
      <c r="A33" s="34" t="s">
        <v>103</v>
      </c>
      <c r="B33" s="67" t="s">
        <v>110</v>
      </c>
      <c r="C33" s="73">
        <v>0</v>
      </c>
      <c r="D33" s="70"/>
    </row>
    <row r="34" spans="1:4" ht="31.5">
      <c r="A34" s="33" t="s">
        <v>27</v>
      </c>
      <c r="B34" s="61" t="s">
        <v>28</v>
      </c>
      <c r="C34" s="45">
        <f>C35+C36</f>
        <v>300000</v>
      </c>
      <c r="D34" s="71"/>
    </row>
    <row r="35" spans="1:4" ht="94.5" hidden="1">
      <c r="A35" s="1" t="s">
        <v>106</v>
      </c>
      <c r="B35" s="5" t="s">
        <v>105</v>
      </c>
      <c r="C35" s="42">
        <v>0</v>
      </c>
      <c r="D35" s="71"/>
    </row>
    <row r="36" spans="1:4" ht="63">
      <c r="A36" s="1" t="s">
        <v>107</v>
      </c>
      <c r="B36" s="5" t="s">
        <v>108</v>
      </c>
      <c r="C36" s="42">
        <v>300000</v>
      </c>
      <c r="D36" s="70"/>
    </row>
    <row r="37" spans="1:3" ht="15.75" hidden="1">
      <c r="A37" s="33" t="s">
        <v>56</v>
      </c>
      <c r="B37" s="61" t="s">
        <v>57</v>
      </c>
      <c r="C37" s="45">
        <f>C38</f>
        <v>0</v>
      </c>
    </row>
    <row r="38" spans="1:3" ht="47.25" hidden="1">
      <c r="A38" s="24" t="s">
        <v>58</v>
      </c>
      <c r="B38" s="25" t="s">
        <v>71</v>
      </c>
      <c r="C38" s="42">
        <v>0</v>
      </c>
    </row>
    <row r="39" spans="1:3" ht="15.75">
      <c r="A39" s="17" t="s">
        <v>72</v>
      </c>
      <c r="B39" s="62" t="s">
        <v>73</v>
      </c>
      <c r="C39" s="40">
        <f>C41+C44+C47+C52+C56</f>
        <v>24389883</v>
      </c>
    </row>
    <row r="40" spans="1:3" ht="31.5">
      <c r="A40" s="17" t="s">
        <v>14</v>
      </c>
      <c r="B40" s="62" t="s">
        <v>74</v>
      </c>
      <c r="C40" s="40">
        <f>C39</f>
        <v>24389883</v>
      </c>
    </row>
    <row r="41" spans="1:3" ht="31.5">
      <c r="A41" s="3" t="s">
        <v>15</v>
      </c>
      <c r="B41" s="19" t="s">
        <v>75</v>
      </c>
      <c r="C41" s="41">
        <f>C42</f>
        <v>17945700</v>
      </c>
    </row>
    <row r="42" spans="1:3" ht="31.5" hidden="1">
      <c r="A42" s="12" t="s">
        <v>29</v>
      </c>
      <c r="B42" s="13" t="s">
        <v>16</v>
      </c>
      <c r="C42" s="48">
        <f>C43</f>
        <v>17945700</v>
      </c>
    </row>
    <row r="43" spans="1:3" ht="35.25" customHeight="1">
      <c r="A43" s="18" t="s">
        <v>30</v>
      </c>
      <c r="B43" s="20" t="s">
        <v>96</v>
      </c>
      <c r="C43" s="42">
        <v>17945700</v>
      </c>
    </row>
    <row r="44" spans="1:3" ht="35.25" customHeight="1" hidden="1">
      <c r="A44" s="22" t="s">
        <v>64</v>
      </c>
      <c r="B44" s="60" t="s">
        <v>76</v>
      </c>
      <c r="C44" s="45">
        <f>C46</f>
        <v>0</v>
      </c>
    </row>
    <row r="45" spans="1:3" ht="31.5" hidden="1">
      <c r="A45" s="18" t="s">
        <v>62</v>
      </c>
      <c r="B45" s="20" t="s">
        <v>63</v>
      </c>
      <c r="C45" s="42"/>
    </row>
    <row r="46" spans="1:3" ht="15.75" hidden="1">
      <c r="A46" s="18" t="s">
        <v>79</v>
      </c>
      <c r="B46" s="20" t="s">
        <v>80</v>
      </c>
      <c r="C46" s="42">
        <v>0</v>
      </c>
    </row>
    <row r="47" spans="1:3" ht="31.5">
      <c r="A47" s="22" t="s">
        <v>77</v>
      </c>
      <c r="B47" s="60" t="s">
        <v>78</v>
      </c>
      <c r="C47" s="45">
        <f>C48+C50</f>
        <v>402950</v>
      </c>
    </row>
    <row r="48" spans="1:3" ht="47.25">
      <c r="A48" s="18" t="s">
        <v>41</v>
      </c>
      <c r="B48" s="20" t="s">
        <v>97</v>
      </c>
      <c r="C48" s="49">
        <v>12950</v>
      </c>
    </row>
    <row r="49" spans="1:3" ht="34.5" customHeight="1" hidden="1">
      <c r="A49" s="18"/>
      <c r="B49" s="20"/>
      <c r="C49" s="42"/>
    </row>
    <row r="50" spans="1:5" ht="48" customHeight="1">
      <c r="A50" s="24" t="s">
        <v>40</v>
      </c>
      <c r="B50" s="5" t="s">
        <v>98</v>
      </c>
      <c r="C50" s="63">
        <v>390000</v>
      </c>
      <c r="E50" s="81" t="s">
        <v>118</v>
      </c>
    </row>
    <row r="51" spans="1:3" ht="51" customHeight="1" hidden="1">
      <c r="A51" s="24"/>
      <c r="B51" s="25"/>
      <c r="C51" s="49"/>
    </row>
    <row r="52" spans="1:6" ht="22.5" customHeight="1">
      <c r="A52" s="22" t="s">
        <v>87</v>
      </c>
      <c r="B52" s="19" t="s">
        <v>88</v>
      </c>
      <c r="C52" s="45">
        <f>C53+C54+C55</f>
        <v>6041233</v>
      </c>
      <c r="E52" s="72">
        <v>1187000</v>
      </c>
      <c r="F52" t="s">
        <v>117</v>
      </c>
    </row>
    <row r="53" spans="1:5" s="64" customFormat="1" ht="63" hidden="1">
      <c r="A53" s="24" t="s">
        <v>84</v>
      </c>
      <c r="B53" s="25" t="s">
        <v>86</v>
      </c>
      <c r="C53" s="65">
        <v>0</v>
      </c>
      <c r="E53" s="77"/>
    </row>
    <row r="54" spans="1:5" s="64" customFormat="1" ht="63" hidden="1">
      <c r="A54" s="24" t="s">
        <v>85</v>
      </c>
      <c r="B54" s="5" t="s">
        <v>115</v>
      </c>
      <c r="C54" s="65">
        <v>0</v>
      </c>
      <c r="E54" s="77"/>
    </row>
    <row r="55" spans="1:6" ht="32.25" customHeight="1">
      <c r="A55" s="24" t="s">
        <v>42</v>
      </c>
      <c r="B55" s="5" t="s">
        <v>99</v>
      </c>
      <c r="C55" s="42">
        <f>16500+1187000+1052541+800000+2457700+360884+166608</f>
        <v>6041233</v>
      </c>
      <c r="E55" s="72">
        <v>16500</v>
      </c>
      <c r="F55" t="s">
        <v>119</v>
      </c>
    </row>
    <row r="56" spans="1:3" ht="32.25" customHeight="1" hidden="1">
      <c r="A56" s="22" t="s">
        <v>83</v>
      </c>
      <c r="B56" s="23" t="s">
        <v>81</v>
      </c>
      <c r="C56" s="45">
        <f>C57</f>
        <v>0</v>
      </c>
    </row>
    <row r="57" spans="1:3" ht="32.25" customHeight="1" hidden="1">
      <c r="A57" s="24" t="s">
        <v>82</v>
      </c>
      <c r="B57" s="25" t="s">
        <v>81</v>
      </c>
      <c r="C57" s="42">
        <v>0</v>
      </c>
    </row>
    <row r="58" spans="1:3" ht="32.25" customHeight="1" hidden="1">
      <c r="A58" s="24"/>
      <c r="B58" s="25"/>
      <c r="C58" s="42"/>
    </row>
    <row r="59" spans="1:3" ht="31.5" hidden="1">
      <c r="A59" s="14" t="s">
        <v>7</v>
      </c>
      <c r="B59" s="15" t="s">
        <v>23</v>
      </c>
      <c r="C59" s="50">
        <f>C60+C66</f>
        <v>0</v>
      </c>
    </row>
    <row r="60" spans="1:3" ht="16.5" hidden="1">
      <c r="A60" s="10" t="s">
        <v>8</v>
      </c>
      <c r="B60" s="11" t="s">
        <v>10</v>
      </c>
      <c r="C60" s="51">
        <f>C61</f>
        <v>0</v>
      </c>
    </row>
    <row r="61" spans="1:3" ht="17.25" hidden="1">
      <c r="A61" s="12" t="s">
        <v>9</v>
      </c>
      <c r="B61" s="13" t="s">
        <v>11</v>
      </c>
      <c r="C61" s="52">
        <f>C62</f>
        <v>0</v>
      </c>
    </row>
    <row r="62" spans="1:3" ht="49.5" customHeight="1" hidden="1">
      <c r="A62" s="1" t="s">
        <v>17</v>
      </c>
      <c r="B62" s="5" t="s">
        <v>31</v>
      </c>
      <c r="C62" s="53"/>
    </row>
    <row r="63" spans="1:3" ht="0.75" customHeight="1" hidden="1">
      <c r="A63" s="1" t="s">
        <v>33</v>
      </c>
      <c r="B63" s="5" t="s">
        <v>32</v>
      </c>
      <c r="C63" s="54"/>
    </row>
    <row r="64" spans="1:3" ht="16.5" customHeight="1" hidden="1">
      <c r="A64" s="1" t="s">
        <v>34</v>
      </c>
      <c r="B64" s="5" t="s">
        <v>35</v>
      </c>
      <c r="C64" s="54"/>
    </row>
    <row r="65" spans="1:3" ht="0.75" customHeight="1" hidden="1">
      <c r="A65" s="1" t="s">
        <v>36</v>
      </c>
      <c r="B65" s="5" t="s">
        <v>37</v>
      </c>
      <c r="C65" s="54"/>
    </row>
    <row r="66" spans="1:3" ht="51" customHeight="1" hidden="1">
      <c r="A66" s="12" t="s">
        <v>45</v>
      </c>
      <c r="B66" s="13" t="s">
        <v>32</v>
      </c>
      <c r="C66" s="52">
        <f>C69+C67</f>
        <v>0</v>
      </c>
    </row>
    <row r="67" spans="1:5" s="28" customFormat="1" ht="17.25" customHeight="1" hidden="1">
      <c r="A67" s="26" t="s">
        <v>44</v>
      </c>
      <c r="B67" s="27" t="s">
        <v>51</v>
      </c>
      <c r="C67" s="55">
        <f>C68</f>
        <v>0</v>
      </c>
      <c r="E67" s="78"/>
    </row>
    <row r="68" spans="1:3" ht="48" customHeight="1" hidden="1">
      <c r="A68" s="1" t="s">
        <v>43</v>
      </c>
      <c r="B68" s="30" t="s">
        <v>52</v>
      </c>
      <c r="C68" s="56">
        <v>0</v>
      </c>
    </row>
    <row r="69" spans="1:3" ht="47.25" customHeight="1" hidden="1">
      <c r="A69" s="1" t="s">
        <v>55</v>
      </c>
      <c r="B69" s="30" t="s">
        <v>50</v>
      </c>
      <c r="C69" s="56">
        <v>0</v>
      </c>
    </row>
    <row r="70" spans="1:5" s="31" customFormat="1" ht="51" customHeight="1" hidden="1">
      <c r="A70" s="29" t="s">
        <v>38</v>
      </c>
      <c r="B70" s="30" t="s">
        <v>39</v>
      </c>
      <c r="C70" s="57"/>
      <c r="E70" s="79"/>
    </row>
    <row r="71" spans="1:5" s="31" customFormat="1" ht="16.5" hidden="1">
      <c r="A71" s="29"/>
      <c r="B71" s="30"/>
      <c r="C71" s="57"/>
      <c r="E71" s="79"/>
    </row>
    <row r="72" spans="1:6" ht="23.25">
      <c r="A72" s="16"/>
      <c r="B72" s="39" t="s">
        <v>53</v>
      </c>
      <c r="C72" s="58">
        <f>C59+C39+C14</f>
        <v>29578883</v>
      </c>
      <c r="D72" s="72"/>
      <c r="E72" s="72">
        <v>1052541</v>
      </c>
      <c r="F72" t="s">
        <v>120</v>
      </c>
    </row>
    <row r="73" spans="5:6" ht="15">
      <c r="E73" s="72">
        <v>800000</v>
      </c>
      <c r="F73" t="s">
        <v>121</v>
      </c>
    </row>
    <row r="74" spans="1:6" ht="15">
      <c r="A74" s="8" t="s">
        <v>54</v>
      </c>
      <c r="E74" s="72">
        <v>2457700</v>
      </c>
      <c r="F74" t="s">
        <v>122</v>
      </c>
    </row>
    <row r="76" ht="15">
      <c r="E76" s="80">
        <f>SUM(E52:E74)</f>
        <v>5513741</v>
      </c>
    </row>
    <row r="78" ht="15">
      <c r="E78" s="72">
        <f>C55-E76</f>
        <v>527492</v>
      </c>
    </row>
  </sheetData>
  <sheetProtection/>
  <mergeCells count="2">
    <mergeCell ref="A10:C10"/>
    <mergeCell ref="A11:C11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Buh2</cp:lastModifiedBy>
  <cp:lastPrinted>2015-12-16T04:46:39Z</cp:lastPrinted>
  <dcterms:created xsi:type="dcterms:W3CDTF">2006-11-09T04:03:36Z</dcterms:created>
  <dcterms:modified xsi:type="dcterms:W3CDTF">2016-03-01T06:24:21Z</dcterms:modified>
  <cp:category/>
  <cp:version/>
  <cp:contentType/>
  <cp:contentStatus/>
</cp:coreProperties>
</file>