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1г\__ от .04.2021  Решение Отчет за 2020 и назн публич слуш-й\"/>
    </mc:Choice>
  </mc:AlternateContent>
  <bookViews>
    <workbookView xWindow="120" yWindow="165" windowWidth="11295" windowHeight="4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" i="1" l="1"/>
  <c r="C27" i="1" l="1"/>
  <c r="D25" i="1"/>
  <c r="C25" i="1"/>
  <c r="C15" i="1"/>
  <c r="C17" i="1"/>
  <c r="C19" i="1"/>
  <c r="C13" i="1" l="1"/>
  <c r="D17" i="1" l="1"/>
  <c r="D19" i="1"/>
  <c r="D15" i="1"/>
  <c r="D27" i="1" l="1"/>
  <c r="D10" i="1" s="1"/>
  <c r="D9" i="1"/>
  <c r="C9" i="1"/>
  <c r="F32" i="1"/>
  <c r="F31" i="1"/>
  <c r="F30" i="1" l="1"/>
  <c r="F33" i="1" s="1"/>
  <c r="F17" i="1"/>
  <c r="F15" i="1"/>
  <c r="E15" i="1"/>
  <c r="F19" i="1" l="1"/>
  <c r="E17" i="1"/>
  <c r="E19" i="1" s="1"/>
  <c r="C10" i="1"/>
</calcChain>
</file>

<file path=xl/sharedStrings.xml><?xml version="1.0" encoding="utf-8"?>
<sst xmlns="http://schemas.openxmlformats.org/spreadsheetml/2006/main" count="49" uniqueCount="35">
  <si>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</si>
  <si>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</si>
  <si>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Наименование расходного обязательства</t>
  </si>
  <si>
    <t xml:space="preserve">ВСЕГО </t>
  </si>
  <si>
    <t xml:space="preserve">оплата труда </t>
  </si>
  <si>
    <r>
      <t xml:space="preserve">штатная численность, </t>
    </r>
    <r>
      <rPr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</si>
  <si>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i/>
        <sz val="10"/>
        <color theme="1"/>
        <rFont val="Times New Roman"/>
        <family val="1"/>
        <charset val="204"/>
      </rPr>
      <t>тыс.руб.</t>
    </r>
  </si>
  <si>
    <t>в том числе:</t>
  </si>
  <si>
    <t xml:space="preserve"> В том числе:</t>
  </si>
  <si>
    <t>Бюджетные ассигнования, направленные на оплату труда (денежное довольствие, денежное содержание)</t>
  </si>
  <si>
    <r>
      <t xml:space="preserve">штатная численность, </t>
    </r>
    <r>
      <rPr>
        <b/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</si>
  <si>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b/>
        <i/>
        <sz val="10"/>
        <color theme="1"/>
        <rFont val="Times New Roman"/>
        <family val="1"/>
        <charset val="204"/>
      </rPr>
      <t>тыс.руб.</t>
    </r>
  </si>
  <si>
    <t>Денежное содержание муниципальных  служащих                                                                (Рз 0104)</t>
  </si>
  <si>
    <t>Работников, оплата труда которых осуществляется по ЕТС   (Рз 0104)</t>
  </si>
  <si>
    <t>Денежное содержание немуниципальных  служащих                                                          (Рз 0104)</t>
  </si>
  <si>
    <t>Денежное содержание муниципальных  служащих                                                                (Рз 0304)</t>
  </si>
  <si>
    <t>Денежное содержание немуниципальных  служащих                                                                      (Рз 0203)</t>
  </si>
  <si>
    <t>Формула</t>
  </si>
  <si>
    <t>Разница</t>
  </si>
  <si>
    <t>Д.б. 2013г.</t>
  </si>
  <si>
    <t xml:space="preserve">Факт </t>
  </si>
  <si>
    <t xml:space="preserve">                       администрация -     </t>
  </si>
  <si>
    <t>План</t>
  </si>
  <si>
    <t>Культура (Рз 0801)</t>
  </si>
  <si>
    <t>Спорт (Рз 1101)</t>
  </si>
  <si>
    <t>Денежное вознаграждение выборного должностного лица                                   (Рз 0102)</t>
  </si>
  <si>
    <t xml:space="preserve">                       МБУ СКСОК «Авангард»:             </t>
  </si>
  <si>
    <t xml:space="preserve">                       - культура           </t>
  </si>
  <si>
    <t xml:space="preserve">                       - спорт </t>
  </si>
  <si>
    <t>Приложение 10</t>
  </si>
  <si>
    <t>8 единиц</t>
  </si>
  <si>
    <t>Штатная численность:  36 единиц.</t>
  </si>
  <si>
    <t>2020 год</t>
  </si>
  <si>
    <t xml:space="preserve">13 единиц (в т.ч. 1 -должность муниципальной службы; 9 - муниципальные служащие; 2-немуниципальные служащие; 1-работник, оплата труда которого осуществляется по ЕТС )         </t>
  </si>
  <si>
    <t xml:space="preserve">12 единиц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</si>
</sst>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0" xfId="0" applyNumberForma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__.__.2021г.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5" sqref="A5:D5"/>
    </sheetView>
  </sheetViews>
  <sheetFormatPr defaultRowHeight="15" x14ac:dyDescent="0.25"/>
  <cols>
    <col min="1" max="1" width="28.7109375" customWidth="1"/>
    <col min="2" max="2" width="25.140625" style="9" customWidth="1"/>
    <col min="3" max="4" width="17.42578125" style="9" customWidth="1"/>
    <col min="5" max="6" width="0" style="9" hidden="1" customWidth="1"/>
    <col min="7" max="7" width="8.85546875" style="9"/>
  </cols>
  <sheetData>
    <row r="1" spans="1:6" s="9" customFormat="1" x14ac:dyDescent="0.25">
      <c r="A1" s="8"/>
      <c r="D1" s="8" t="s">
        <v>29</v>
      </c>
    </row>
    <row r="2" spans="1:6" s="9" customFormat="1" x14ac:dyDescent="0.25">
      <c r="A2" s="8"/>
      <c r="D2" s="8" t="s">
        <v>0</v>
      </c>
    </row>
    <row r="3" spans="1:6" s="9" customFormat="1" x14ac:dyDescent="0.25">
      <c r="A3" s="8"/>
      <c r="D3" s="8" t="s">
        <v>1</v>
      </c>
    </row>
    <row r="4" spans="1:6" s="9" customFormat="1" x14ac:dyDescent="0.25">
      <c r="A4" s="8"/>
      <c r="D4" s="8" t="str">
        <f>'[1]1'!$D$8</f>
        <v>от __.__.2021г.  № ___</v>
      </c>
    </row>
    <row r="5" spans="1:6" ht="28.5" customHeight="1" x14ac:dyDescent="0.25">
      <c r="A5" s="22" t="s">
        <v>9</v>
      </c>
      <c r="B5" s="23"/>
      <c r="C5" s="23"/>
      <c r="D5" s="23"/>
    </row>
    <row r="6" spans="1:6" x14ac:dyDescent="0.25">
      <c r="A6" s="1"/>
    </row>
    <row r="7" spans="1:6" x14ac:dyDescent="0.25">
      <c r="A7" s="17" t="s">
        <v>2</v>
      </c>
      <c r="B7" s="18"/>
      <c r="C7" s="25" t="s">
        <v>32</v>
      </c>
      <c r="D7" s="25"/>
    </row>
    <row r="8" spans="1:6" ht="15" customHeight="1" x14ac:dyDescent="0.25">
      <c r="A8" s="19"/>
      <c r="B8" s="20"/>
      <c r="C8" s="7" t="s">
        <v>22</v>
      </c>
      <c r="D8" s="7" t="s">
        <v>20</v>
      </c>
    </row>
    <row r="9" spans="1:6" x14ac:dyDescent="0.25">
      <c r="A9" s="4" t="s">
        <v>3</v>
      </c>
      <c r="B9" s="11" t="s">
        <v>10</v>
      </c>
      <c r="C9" s="11">
        <f>C12+C14+C16+C18+C20+C22+C24+C26</f>
        <v>39.799999999999997</v>
      </c>
      <c r="D9" s="11">
        <f>D12+D14+D16+D18+D20+D22+D24+D26</f>
        <v>33</v>
      </c>
    </row>
    <row r="10" spans="1:6" x14ac:dyDescent="0.25">
      <c r="A10" s="4" t="s">
        <v>4</v>
      </c>
      <c r="B10" s="11" t="s">
        <v>11</v>
      </c>
      <c r="C10" s="11">
        <f>C13+C15+C17+C19+C21+C23+C25+C27</f>
        <v>26826.7</v>
      </c>
      <c r="D10" s="11">
        <f>D13+D15+D17+D19+D21+D23+D25+D27</f>
        <v>26826.7</v>
      </c>
    </row>
    <row r="11" spans="1:6" x14ac:dyDescent="0.25">
      <c r="A11" s="5" t="s">
        <v>7</v>
      </c>
      <c r="B11" s="7"/>
      <c r="C11" s="7"/>
      <c r="D11" s="7"/>
    </row>
    <row r="12" spans="1:6" x14ac:dyDescent="0.25">
      <c r="A12" s="24" t="s">
        <v>25</v>
      </c>
      <c r="B12" s="7" t="s">
        <v>5</v>
      </c>
      <c r="C12" s="7">
        <v>1</v>
      </c>
      <c r="D12" s="7">
        <v>1</v>
      </c>
    </row>
    <row r="13" spans="1:6" ht="23.25" customHeight="1" x14ac:dyDescent="0.25">
      <c r="A13" s="24"/>
      <c r="B13" s="7" t="s">
        <v>6</v>
      </c>
      <c r="C13" s="7">
        <f>1460.7+6.5+443.5</f>
        <v>1910.7</v>
      </c>
      <c r="D13" s="7">
        <v>1910.7</v>
      </c>
    </row>
    <row r="14" spans="1:6" x14ac:dyDescent="0.25">
      <c r="A14" s="24" t="s">
        <v>12</v>
      </c>
      <c r="B14" s="7" t="s">
        <v>5</v>
      </c>
      <c r="C14" s="10">
        <v>9.5</v>
      </c>
      <c r="D14" s="10">
        <v>9</v>
      </c>
      <c r="E14" s="9" t="s">
        <v>19</v>
      </c>
    </row>
    <row r="15" spans="1:6" ht="26.25" customHeight="1" x14ac:dyDescent="0.25">
      <c r="A15" s="24"/>
      <c r="B15" s="7" t="s">
        <v>6</v>
      </c>
      <c r="C15" s="10">
        <f>6723+2371</f>
        <v>9094</v>
      </c>
      <c r="D15" s="10">
        <f>C15</f>
        <v>9094</v>
      </c>
      <c r="E15" s="12">
        <f>(6955956+1745100)/1000</f>
        <v>8701.0560000000005</v>
      </c>
      <c r="F15" s="12">
        <f>(6955956+1745100)/1000</f>
        <v>8701.0560000000005</v>
      </c>
    </row>
    <row r="16" spans="1:6" x14ac:dyDescent="0.25">
      <c r="A16" s="24" t="s">
        <v>13</v>
      </c>
      <c r="B16" s="7" t="s">
        <v>5</v>
      </c>
      <c r="C16" s="10">
        <v>1</v>
      </c>
      <c r="D16" s="10">
        <v>1</v>
      </c>
      <c r="E16" s="9" t="s">
        <v>17</v>
      </c>
    </row>
    <row r="17" spans="1:9" x14ac:dyDescent="0.25">
      <c r="A17" s="24"/>
      <c r="B17" s="7" t="s">
        <v>6</v>
      </c>
      <c r="C17" s="10">
        <f>492+179</f>
        <v>671</v>
      </c>
      <c r="D17" s="10">
        <f>C17</f>
        <v>671</v>
      </c>
      <c r="E17" s="9">
        <f>C15+C17+C19</f>
        <v>10784</v>
      </c>
      <c r="F17" s="9">
        <f>D15+D17+D19</f>
        <v>10784</v>
      </c>
    </row>
    <row r="18" spans="1:9" x14ac:dyDescent="0.25">
      <c r="A18" s="24" t="s">
        <v>14</v>
      </c>
      <c r="B18" s="7" t="s">
        <v>5</v>
      </c>
      <c r="C18" s="10">
        <v>2</v>
      </c>
      <c r="D18" s="10">
        <v>1</v>
      </c>
      <c r="E18" s="9" t="s">
        <v>18</v>
      </c>
    </row>
    <row r="19" spans="1:9" ht="27.75" customHeight="1" x14ac:dyDescent="0.25">
      <c r="A19" s="24"/>
      <c r="B19" s="7" t="s">
        <v>6</v>
      </c>
      <c r="C19" s="10">
        <f>782+237</f>
        <v>1019</v>
      </c>
      <c r="D19" s="10">
        <f>C19</f>
        <v>1019</v>
      </c>
      <c r="E19" s="12">
        <f>E15-E17</f>
        <v>-2082.9439999999995</v>
      </c>
      <c r="F19" s="12">
        <f>F15-F17</f>
        <v>-2082.9439999999995</v>
      </c>
    </row>
    <row r="20" spans="1:9" ht="15" customHeight="1" x14ac:dyDescent="0.25">
      <c r="A20" s="26" t="s">
        <v>16</v>
      </c>
      <c r="B20" s="7" t="s">
        <v>5</v>
      </c>
      <c r="C20" s="7">
        <v>1</v>
      </c>
      <c r="D20" s="7">
        <v>1</v>
      </c>
    </row>
    <row r="21" spans="1:9" ht="23.25" customHeight="1" x14ac:dyDescent="0.25">
      <c r="A21" s="27"/>
      <c r="B21" s="7" t="s">
        <v>6</v>
      </c>
      <c r="C21" s="7">
        <v>467</v>
      </c>
      <c r="D21" s="7">
        <v>467</v>
      </c>
    </row>
    <row r="22" spans="1:9" ht="15" hidden="1" customHeight="1" x14ac:dyDescent="0.25">
      <c r="A22" s="24" t="s">
        <v>15</v>
      </c>
      <c r="B22" s="7" t="s">
        <v>5</v>
      </c>
      <c r="C22" s="7">
        <v>0</v>
      </c>
      <c r="D22" s="7">
        <v>0</v>
      </c>
    </row>
    <row r="23" spans="1:9" ht="23.25" hidden="1" customHeight="1" x14ac:dyDescent="0.25">
      <c r="A23" s="24"/>
      <c r="B23" s="7" t="s">
        <v>6</v>
      </c>
      <c r="C23" s="7">
        <v>0</v>
      </c>
      <c r="D23" s="7">
        <v>0</v>
      </c>
    </row>
    <row r="24" spans="1:9" x14ac:dyDescent="0.25">
      <c r="A24" s="21" t="s">
        <v>23</v>
      </c>
      <c r="B24" s="7" t="s">
        <v>5</v>
      </c>
      <c r="C24" s="7">
        <v>14</v>
      </c>
      <c r="D24" s="7">
        <v>12</v>
      </c>
      <c r="H24" s="9"/>
      <c r="I24" s="9"/>
    </row>
    <row r="25" spans="1:9" x14ac:dyDescent="0.25">
      <c r="A25" s="21"/>
      <c r="B25" s="7" t="s">
        <v>6</v>
      </c>
      <c r="C25" s="7">
        <f>7617+2291</f>
        <v>9908</v>
      </c>
      <c r="D25" s="7">
        <f>C25</f>
        <v>9908</v>
      </c>
      <c r="H25" s="9"/>
      <c r="I25" s="9"/>
    </row>
    <row r="26" spans="1:9" x14ac:dyDescent="0.25">
      <c r="A26" s="21" t="s">
        <v>24</v>
      </c>
      <c r="B26" s="7" t="s">
        <v>5</v>
      </c>
      <c r="C26" s="7">
        <v>11.3</v>
      </c>
      <c r="D26" s="7">
        <v>8</v>
      </c>
      <c r="H26" s="9"/>
      <c r="I26" s="9"/>
    </row>
    <row r="27" spans="1:9" x14ac:dyDescent="0.25">
      <c r="A27" s="21"/>
      <c r="B27" s="7" t="s">
        <v>6</v>
      </c>
      <c r="C27" s="7">
        <f>2836+921</f>
        <v>3757</v>
      </c>
      <c r="D27" s="7">
        <f>C27</f>
        <v>3757</v>
      </c>
    </row>
    <row r="28" spans="1:9" ht="22.5" customHeight="1" x14ac:dyDescent="0.25">
      <c r="A28" s="2" t="s">
        <v>31</v>
      </c>
    </row>
    <row r="29" spans="1:9" x14ac:dyDescent="0.25">
      <c r="A29" s="2" t="s">
        <v>8</v>
      </c>
    </row>
    <row r="30" spans="1:9" ht="39.75" customHeight="1" x14ac:dyDescent="0.25">
      <c r="A30" s="6" t="s">
        <v>21</v>
      </c>
      <c r="B30" s="16" t="s">
        <v>33</v>
      </c>
      <c r="C30" s="16"/>
      <c r="D30" s="16"/>
      <c r="E30" s="13"/>
      <c r="F30" s="9">
        <f>D12+D14+D16+D18+D20+D22</f>
        <v>13</v>
      </c>
    </row>
    <row r="31" spans="1:9" x14ac:dyDescent="0.25">
      <c r="A31" s="2" t="s">
        <v>26</v>
      </c>
      <c r="B31" s="14"/>
      <c r="F31" s="9">
        <f>D24</f>
        <v>12</v>
      </c>
    </row>
    <row r="32" spans="1:9" x14ac:dyDescent="0.25">
      <c r="A32" s="2" t="s">
        <v>27</v>
      </c>
      <c r="B32" s="14" t="s">
        <v>34</v>
      </c>
      <c r="F32" s="9">
        <f>D26</f>
        <v>8</v>
      </c>
    </row>
    <row r="33" spans="1:6" x14ac:dyDescent="0.25">
      <c r="A33" s="2" t="s">
        <v>28</v>
      </c>
      <c r="B33" s="14" t="s">
        <v>30</v>
      </c>
      <c r="F33" s="15">
        <f>SUM(F30:F32)</f>
        <v>33</v>
      </c>
    </row>
    <row r="34" spans="1:6" ht="15.75" x14ac:dyDescent="0.25">
      <c r="A34" s="3"/>
    </row>
  </sheetData>
  <mergeCells count="12">
    <mergeCell ref="B30:D30"/>
    <mergeCell ref="A7:B8"/>
    <mergeCell ref="A26:A27"/>
    <mergeCell ref="A5:D5"/>
    <mergeCell ref="A14:A15"/>
    <mergeCell ref="A16:A17"/>
    <mergeCell ref="A18:A19"/>
    <mergeCell ref="A22:A23"/>
    <mergeCell ref="A24:A25"/>
    <mergeCell ref="C7:D7"/>
    <mergeCell ref="A12:A13"/>
    <mergeCell ref="A20:A21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2020-03-12T07:11:58Z</cp:lastPrinted>
  <dcterms:created xsi:type="dcterms:W3CDTF">2014-03-12T12:10:43Z</dcterms:created>
  <dcterms:modified xsi:type="dcterms:W3CDTF">2021-03-16T09:27:41Z</dcterms:modified>
</cp:coreProperties>
</file>