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<sst xmlns="http://schemas.openxmlformats.org/spreadsheetml/2006/main" count="215" uniqueCount="122">
  <si>
    <t>Утверждаю</t>
  </si>
  <si>
    <t>глава сельского поселения Алябьевский</t>
  </si>
  <si>
    <t xml:space="preserve">628248, Ханты-Мансийский автономный округ-Югра Тюменской области </t>
  </si>
  <si>
    <t>п.Алябьевский,ул.Токмянина, д. 10</t>
  </si>
  <si>
    <t>Приложение 2</t>
  </si>
  <si>
    <t>к конкурсной документации</t>
  </si>
  <si>
    <t>Лот № 1 (с.п. Алябьевский)</t>
  </si>
  <si>
    <t>от 11.02.2008 № 296</t>
  </si>
  <si>
    <t>ПЕРЕЧЕНЬ</t>
  </si>
  <si>
    <t>обязательных работ и услуг  по содержанию и  ремонту объекта конкурса выполняемых (оказываемых) по договору управления многоквартирным домом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</si>
  <si>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</si>
  <si>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</si>
  <si>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</si>
  <si>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</si>
  <si>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</si>
  <si>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2-х  и 3-х  этажные дома                                                                                                                                     центральное отопление, горячее водоснабжение, холодное водоснабжение, канализация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</si>
  <si>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</si>
  <si>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</si>
  <si>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</si>
  <si>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</si>
  <si>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через 1-2 суток после аварий и стихийных бедствий.</t>
  </si>
  <si>
    <t>1.1.1.</t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</si>
  <si>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10"/>
        <rFont val="Times New Roman"/>
        <family val="1"/>
      </rPr>
      <t>- мелкие ремонты</t>
    </r>
  </si>
  <si>
    <t>При частичных и общих осмотрах и по мере необходимости ( по заявке)</t>
  </si>
  <si>
    <t>1.1.2.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</si>
  <si>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</si>
  <si>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По мере выявления при осмотрах</t>
  </si>
  <si>
    <t>1.1.3.</t>
  </si>
  <si>
    <r>
      <t>Центральное отопление и горячее водоснабжение: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задвижек.  </t>
    </r>
  </si>
  <si>
    <t xml:space="preserve">Два раза в год при общих осмотрах </t>
  </si>
  <si>
    <t>1.1.4.</t>
  </si>
  <si>
    <r>
      <t>Водоснабжение:</t>
    </r>
    <r>
      <rPr>
        <sz val="10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</si>
  <si>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t>По мере необходимости           (по заявке)</t>
  </si>
  <si>
    <t>1.1.5.</t>
  </si>
  <si>
    <r>
      <t>Водоотведение:</t>
    </r>
    <r>
      <rPr>
        <sz val="10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сифонов, прочистка трубопроводов.</t>
    </r>
  </si>
  <si>
    <t>По мере необходимости               (по заявке)</t>
  </si>
  <si>
    <t>1.1.6.</t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</si>
  <si>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устранение незначительных неисправностей электротехнических устройств - протирка электролампочек, смена перегоревших электролампочек, смена и ремонт выключателей, мелкий ремонт электропроводки в местах общего пользования.</t>
    </r>
  </si>
  <si>
    <t>Два раза в год, при общих осмотрах  и по мере необходимости</t>
  </si>
  <si>
    <t>1.1.8.</t>
  </si>
  <si>
    <r>
      <t>Вентиляция:</t>
    </r>
    <r>
      <rPr>
        <sz val="10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</si>
  <si>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t>Два раза в год при частичных и общих осмотрах</t>
  </si>
  <si>
    <t>1.2.</t>
  </si>
  <si>
    <t>Работы, выполняемые при подготовке жилых зданий  к эксплуатации в весенне-летний период</t>
  </si>
  <si>
    <t>1.2.1.</t>
  </si>
  <si>
    <t>Уборка мусора и грязи с кровли.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</si>
  <si>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</si>
  <si>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</si>
  <si>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</si>
  <si>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</si>
  <si>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</si>
  <si>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</si>
  <si>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</si>
  <si>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Консервация систем отопления.</t>
  </si>
  <si>
    <t>1.3.</t>
  </si>
  <si>
    <t>Работы, выполняемые при подготовке жилых зданий  к эксплуатации в осенне-зимний период.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</si>
  <si>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</si>
  <si>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</si>
  <si>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</si>
  <si>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</si>
  <si>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</si>
  <si>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r>
      <t xml:space="preserve">Аварийное обслуживание: </t>
    </r>
    <r>
      <rPr>
        <sz val="10"/>
        <rFont val="Times New Roman"/>
        <family val="1"/>
      </rPr>
      <t xml:space="preserve"> </t>
    </r>
  </si>
  <si>
    <t>Круглосуточно</t>
  </si>
  <si>
    <r>
      <t>центральное отопление, горячее водоснабжение</t>
    </r>
    <r>
      <rPr>
        <sz val="10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 или замене участков трубопроводов;</t>
    </r>
  </si>
  <si>
    <r>
      <t>водопровод и канализация</t>
    </r>
    <r>
      <rPr>
        <sz val="10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раструбов, замена небольших участков  трубопроводов (до 2 м), связанные с устранением засора или течи;</t>
    </r>
  </si>
  <si>
    <r>
      <t>электросети и электротехнические устройства</t>
    </r>
    <r>
      <rPr>
        <sz val="10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 (замена шпилек, подтяжка и зачистка контактов), включение и замена вышедших из строя автоматов электрозащиты и пакетных переключателей, замена плавких вставок в электрощитах.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</si>
  <si>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</si>
  <si>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</si>
  <si>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</si>
  <si>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</si>
  <si>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</si>
  <si>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</si>
  <si>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</si>
  <si>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r>
      <t>Фундаменты и подвальные помещения:</t>
    </r>
    <r>
      <rPr>
        <sz val="10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отверстий, гнезд, борозд, смена отдельных участков ленточных, столбовых фундаментов или стульев под деревянными зданиями, восстановление приямков, входов в подвалы. </t>
    </r>
  </si>
  <si>
    <t>2.1.2</t>
  </si>
  <si>
    <r>
      <t>Стены и фасады:</t>
    </r>
    <r>
      <rPr>
        <sz val="10"/>
        <rFont val="Times New Roman"/>
        <family val="1"/>
      </rPr>
      <t xml:space="preserve"> герметизация стыков, заделка и восстановление архитектурных элементов; смена участков.</t>
    </r>
  </si>
  <si>
    <t>2.1.3</t>
  </si>
  <si>
    <r>
      <t>Перекрытия:</t>
    </r>
    <r>
      <rPr>
        <sz val="10"/>
        <rFont val="Times New Roman"/>
        <family val="1"/>
      </rPr>
      <t xml:space="preserve"> частичная смена отдельных элементов; заделка швов и трещин; укрепление и окраска. </t>
    </r>
  </si>
  <si>
    <t>2.1.4</t>
  </si>
  <si>
    <r>
      <t>Крыши:</t>
    </r>
    <r>
      <rPr>
        <sz val="10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</si>
  <si>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t>2.1.5</t>
  </si>
  <si>
    <r>
      <t>Оконные и дверные заполнения</t>
    </r>
    <r>
      <rPr>
        <sz val="10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</si>
  <si>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t>2.1.6</t>
  </si>
  <si>
    <r>
      <t>Лестницы, балконы, крыльца:</t>
    </r>
    <r>
      <rPr>
        <sz val="10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</si>
  <si>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t>2.1.7</t>
  </si>
  <si>
    <t>2.1.8</t>
  </si>
  <si>
    <r>
      <t>Вентиляционные каналы:</t>
    </r>
    <r>
      <rPr>
        <sz val="10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</si>
  <si>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t>2.1.9</t>
  </si>
  <si>
    <r>
      <t xml:space="preserve">Подъезды - </t>
    </r>
    <r>
      <rPr>
        <sz val="10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</si>
  <si>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t>2.2.</t>
  </si>
  <si>
    <t>Текущий ремонт общих коммуникаций в т.ч.</t>
  </si>
  <si>
    <t>2.2.1</t>
  </si>
  <si>
    <t>2.2.2</t>
  </si>
  <si>
    <r>
      <t>Водоснабжение:</t>
    </r>
    <r>
      <rPr>
        <sz val="10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</si>
  <si>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t>2.2.3</t>
  </si>
  <si>
    <r>
      <t xml:space="preserve">Водоотведение: </t>
    </r>
    <r>
      <rPr>
        <sz val="10"/>
        <rFont val="Times New Roman"/>
        <family val="1"/>
      </rPr>
      <t>укрепление фасонных частей, ревизий, прочистка дворовой канализации до колодца.</t>
    </r>
  </si>
  <si>
    <t>2.2.4</t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</si>
  <si>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светильников.</t>
    </r>
  </si>
  <si>
    <t>3.</t>
  </si>
  <si>
    <t>Поддержание санитарного состояния зданий и придомовых территорий</t>
  </si>
  <si>
    <t>3.1.</t>
  </si>
  <si>
    <t>Вывоз твердых бытовых отходов,уборка мест контейнерных площадок</t>
  </si>
  <si>
    <t>3 раза в неделю</t>
  </si>
  <si>
    <t xml:space="preserve">Итого плата за 1 м2 </t>
  </si>
  <si>
    <t>2-х  и 3-х  этажные дома                                                                                                                                     центральное отопление, горячее водоснабжение, холодное водоснабжение, канализация   год ввода 2013</t>
  </si>
  <si>
    <t>Управляющая организация</t>
  </si>
  <si>
    <t>М.П.</t>
  </si>
  <si>
    <r>
      <t xml:space="preserve">Газовые сети: </t>
    </r>
    <r>
      <rPr>
        <sz val="10"/>
        <rFont val="Times New Roman"/>
        <family val="1"/>
      </rPr>
      <t>обход и осмотр фасадного газопровода, техническое обслуживание задвижки, фланцевого соединения, продувка газопровода после отключения</t>
    </r>
  </si>
  <si>
    <t xml:space="preserve"> </t>
  </si>
  <si>
    <t>Один раз в год</t>
  </si>
  <si>
    <r>
      <t>Водоотведение:</t>
    </r>
    <r>
      <rPr>
        <sz val="10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 прочистка трубопроводов.</t>
    </r>
  </si>
  <si>
    <r>
      <t>Перекрытия:(в местах общего пользования)</t>
    </r>
    <r>
      <rPr>
        <sz val="10"/>
        <rFont val="Times New Roman"/>
        <family val="1"/>
      </rPr>
      <t xml:space="preserve"> частичная смена отдельных элементов; заделка швов и трещин; укрепление и окраска. </t>
    </r>
  </si>
  <si>
    <r>
      <t>Стены и фасады:</t>
    </r>
    <r>
      <rPr>
        <sz val="10"/>
        <rFont val="Times New Roman"/>
        <family val="1"/>
      </rPr>
      <t xml:space="preserve"> герметизация стыков, смена участков.</t>
    </r>
  </si>
  <si>
    <r>
      <t>Полы:(в местах общего пользования)</t>
    </r>
    <r>
      <rPr>
        <sz val="10"/>
        <rFont val="Times New Roman"/>
        <family val="1"/>
      </rPr>
      <t xml:space="preserve"> восстановление или замена отдельных участков.</t>
    </r>
  </si>
  <si>
    <r>
      <t xml:space="preserve">Центральное отопление, ГВС: </t>
    </r>
    <r>
      <rPr>
        <sz val="10"/>
        <rFont val="Times New Roman"/>
        <family val="1"/>
      </rPr>
      <t xml:space="preserve">ремонт отдельных участков трубопроводов, секций, отопительных приборов, запорной и регулировочной арматуры в местах общего пользования, установка (при необходимости) воздушных кранов, утепление труб, приборов,  промывка радиаторов в местах общего пользования. </t>
    </r>
  </si>
  <si>
    <r>
      <t>Газовые сети</t>
    </r>
    <r>
      <rPr>
        <sz val="10"/>
        <rFont val="Times New Roman"/>
        <family val="1"/>
      </rPr>
      <t xml:space="preserve">:  замена газового крана,притирка газового крана,оповещение и отключение жилых домов на период ремонтных работ,восстановление герметичности внутреннего газопровода в подъезде и вокруг фасада, продувка газопровода после отключения </t>
    </r>
  </si>
  <si>
    <r>
      <t xml:space="preserve">Центральное отопление, ГВС: </t>
    </r>
    <r>
      <rPr>
        <sz val="10"/>
        <rFont val="Times New Roman"/>
        <family val="1"/>
      </rPr>
      <t xml:space="preserve">ремонт отдельных участков трубопроводов, секций, отопительных приборов, запорной и регулировочной арматуры в местах общего пользования, установка (при необходимости) воздушных кранов, утепление труб, приборов,   промывка радиаторов местах общего пользования. </t>
    </r>
  </si>
  <si>
    <r>
      <t>Электросети, электротехнические устройства:</t>
    </r>
    <r>
      <rPr>
        <sz val="10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</si>
  <si>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</t>
    </r>
    <r>
      <rPr>
        <sz val="10"/>
        <rFont val="Times New Roman"/>
        <family val="1"/>
      </rPr>
      <t xml:space="preserve">:  замена газового крана,оповещение и отключение жилых домов на период ремонтных работ,маслянная окраска ранее окрашенных газопроводов на один раз. </t>
    </r>
  </si>
  <si>
    <t>2.2.5</t>
  </si>
  <si>
    <t xml:space="preserve">          Управляющая  организация</t>
  </si>
  <si>
    <t>__________________             "_____" _____________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</si>
</sst>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\г\."/>
  </numFmts>
  <fonts count="52"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2" fontId="14" fillId="34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34" borderId="13" xfId="0" applyFont="1" applyFill="1" applyBorder="1" applyAlignment="1">
      <alignment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2" fontId="12" fillId="34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wrapText="1"/>
    </xf>
    <xf numFmtId="0" fontId="12" fillId="0" borderId="16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justify" wrapText="1"/>
    </xf>
    <xf numFmtId="0" fontId="12" fillId="0" borderId="18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2" fontId="15" fillId="34" borderId="12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left" vertical="justify" wrapText="1"/>
    </xf>
    <xf numFmtId="0" fontId="7" fillId="34" borderId="13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/>
    </xf>
    <xf numFmtId="0" fontId="16" fillId="0" borderId="0" xfId="0" applyFont="1" applyAlignment="1">
      <alignment horizontal="left" vertical="justify" wrapText="1"/>
    </xf>
    <xf numFmtId="0" fontId="12" fillId="34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2" fontId="12" fillId="34" borderId="16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20" xfId="0" applyFont="1" applyBorder="1" applyAlignment="1">
      <alignment horizontal="justify" vertical="center" wrapText="1"/>
    </xf>
    <xf numFmtId="0" fontId="7" fillId="0" borderId="17" xfId="0" applyNumberFormat="1" applyFont="1" applyFill="1" applyBorder="1" applyAlignment="1">
      <alignment horizontal="justify" wrapText="1"/>
    </xf>
    <xf numFmtId="49" fontId="12" fillId="0" borderId="14" xfId="0" applyNumberFormat="1" applyFont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 wrapText="1"/>
    </xf>
    <xf numFmtId="2" fontId="12" fillId="34" borderId="17" xfId="0" applyNumberFormat="1" applyFont="1" applyFill="1" applyBorder="1" applyAlignment="1">
      <alignment horizontal="center" vertical="center" wrapText="1"/>
    </xf>
    <xf numFmtId="2" fontId="12" fillId="34" borderId="18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12" fillId="34" borderId="16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F124" sqref="F124"/>
    </sheetView>
  </sheetViews>
  <sheetFormatPr defaultColWidth="9.140625" defaultRowHeight="12.75"/>
  <cols>
    <col min="1" max="1" width="5.00390625" style="0" customWidth="1"/>
    <col min="2" max="2" width="45.00390625" style="0" customWidth="1"/>
    <col min="3" max="3" width="17.421875" style="0" customWidth="1"/>
    <col min="4" max="4" width="13.140625" style="0" customWidth="1"/>
    <col min="5" max="5" width="10.421875" style="0" customWidth="1"/>
  </cols>
  <sheetData>
    <row r="1" spans="1:5" ht="12.75">
      <c r="A1" s="78" t="s">
        <v>0</v>
      </c>
      <c r="B1" s="78"/>
      <c r="C1" s="78"/>
      <c r="D1" s="78"/>
      <c r="E1" s="78"/>
    </row>
    <row r="2" spans="1:5" ht="12.75">
      <c r="A2" s="74" t="s">
        <v>1</v>
      </c>
      <c r="B2" s="74"/>
      <c r="C2" s="74"/>
      <c r="D2" s="74"/>
      <c r="E2" s="74"/>
    </row>
    <row r="3" spans="1:5" ht="12.75">
      <c r="A3" s="74" t="s">
        <v>2</v>
      </c>
      <c r="B3" s="74"/>
      <c r="C3" s="74"/>
      <c r="D3" s="74"/>
      <c r="E3" s="74"/>
    </row>
    <row r="4" spans="1:5" ht="12.75">
      <c r="A4" s="74" t="s">
        <v>3</v>
      </c>
      <c r="B4" s="74"/>
      <c r="C4" s="74"/>
      <c r="D4" s="74"/>
      <c r="E4" s="74"/>
    </row>
    <row r="6" spans="1:5" ht="12.75">
      <c r="A6" s="74" t="s">
        <v>121</v>
      </c>
      <c r="B6" s="74"/>
      <c r="C6" s="74"/>
      <c r="D6" s="74"/>
      <c r="E6" s="74"/>
    </row>
    <row r="7" spans="1:5" ht="15.75">
      <c r="A7" s="1"/>
      <c r="C7" s="2"/>
      <c r="D7" s="2"/>
      <c r="E7" s="3"/>
    </row>
    <row r="8" spans="1:5" ht="15.75">
      <c r="A8" s="1"/>
      <c r="C8" s="75" t="s">
        <v>4</v>
      </c>
      <c r="D8" s="76"/>
      <c r="E8" s="76"/>
    </row>
    <row r="9" spans="1:6" ht="15.75">
      <c r="A9" s="1"/>
      <c r="C9" s="75" t="s">
        <v>5</v>
      </c>
      <c r="D9" s="76"/>
      <c r="E9" s="76"/>
      <c r="F9" s="76"/>
    </row>
    <row r="10" spans="1:5" ht="15.75">
      <c r="A10" s="1"/>
      <c r="C10" s="4"/>
      <c r="D10" s="4"/>
      <c r="E10" s="4"/>
    </row>
    <row r="11" spans="1:5" ht="18">
      <c r="A11" s="77" t="s">
        <v>6</v>
      </c>
      <c r="B11" s="77"/>
      <c r="C11" s="77"/>
      <c r="D11" s="77"/>
      <c r="E11" s="77"/>
    </row>
    <row r="12" spans="1:3" ht="15" customHeight="1" hidden="1">
      <c r="A12" s="1"/>
      <c r="C12" s="5" t="s">
        <v>7</v>
      </c>
    </row>
    <row r="13" spans="1:5" ht="21" customHeight="1">
      <c r="A13" s="67" t="s">
        <v>8</v>
      </c>
      <c r="B13" s="67"/>
      <c r="C13" s="67"/>
      <c r="D13" s="67"/>
      <c r="E13" s="67"/>
    </row>
    <row r="14" spans="1:5" ht="48" customHeight="1">
      <c r="A14" s="68" t="s">
        <v>9</v>
      </c>
      <c r="B14" s="68"/>
      <c r="C14" s="68"/>
      <c r="D14" s="68"/>
      <c r="E14" s="68"/>
    </row>
    <row r="15" spans="1:5" ht="68.25" customHeight="1">
      <c r="A15" s="6" t="s">
        <v>10</v>
      </c>
      <c r="B15" s="7" t="s">
        <v>11</v>
      </c>
      <c r="C15" s="8" t="s">
        <v>12</v>
      </c>
      <c r="D15" s="9" t="s">
        <v>13</v>
      </c>
      <c r="E15" s="9" t="s">
        <v>14</v>
      </c>
    </row>
    <row r="16" ht="12.75">
      <c r="A16" s="1"/>
    </row>
    <row r="17" ht="6.75" customHeight="1">
      <c r="A17" s="1"/>
    </row>
    <row r="18" ht="12.75" hidden="1">
      <c r="A18" s="1"/>
    </row>
    <row r="19" ht="12.75" hidden="1">
      <c r="A19" s="1"/>
    </row>
    <row r="20" ht="2.25" customHeight="1" hidden="1">
      <c r="A20" s="1"/>
    </row>
    <row r="21" ht="12.75" hidden="1">
      <c r="A21" s="1"/>
    </row>
    <row r="22" ht="12.75" hidden="1">
      <c r="A22" s="1"/>
    </row>
    <row r="23" ht="12.75" hidden="1">
      <c r="A23" s="1"/>
    </row>
    <row r="24" ht="12.75" hidden="1">
      <c r="A24" s="1"/>
    </row>
    <row r="25" ht="12.75" hidden="1">
      <c r="A25" s="1"/>
    </row>
    <row r="26" ht="12.75" hidden="1">
      <c r="A26" s="1"/>
    </row>
    <row r="27" ht="12.75" hidden="1">
      <c r="A27" s="1"/>
    </row>
    <row r="28" ht="12.75" hidden="1">
      <c r="A28" s="1"/>
    </row>
    <row r="29" spans="1:5" s="10" customFormat="1" ht="47.25" customHeight="1">
      <c r="A29" s="71" t="s">
        <v>15</v>
      </c>
      <c r="B29" s="72"/>
      <c r="C29" s="72"/>
      <c r="D29" s="72"/>
      <c r="E29" s="73"/>
    </row>
    <row r="30" spans="1:5" ht="25.5" customHeight="1">
      <c r="A30" s="11" t="s">
        <v>16</v>
      </c>
      <c r="B30" s="12" t="s">
        <v>17</v>
      </c>
      <c r="C30" s="13"/>
      <c r="D30" s="14">
        <f>D31+D39+D44+D46</f>
        <v>8.93503128911139</v>
      </c>
      <c r="E30" s="14">
        <f>E31+E39+E44+E46</f>
        <v>107.28</v>
      </c>
    </row>
    <row r="31" spans="1:5" ht="178.5">
      <c r="A31" s="15" t="s">
        <v>18</v>
      </c>
      <c r="B31" s="16" t="s">
        <v>19</v>
      </c>
      <c r="C31" s="13" t="s">
        <v>20</v>
      </c>
      <c r="D31" s="17">
        <f>SUM(D32:D38)</f>
        <v>4.075031289111389</v>
      </c>
      <c r="E31" s="17">
        <v>48.96</v>
      </c>
    </row>
    <row r="32" spans="1:5" ht="48" customHeight="1">
      <c r="A32" s="18" t="s">
        <v>21</v>
      </c>
      <c r="B32" s="19" t="s">
        <v>22</v>
      </c>
      <c r="C32" s="20" t="s">
        <v>23</v>
      </c>
      <c r="D32" s="21">
        <v>0.79</v>
      </c>
      <c r="E32" s="21">
        <f>D32*12</f>
        <v>9.48</v>
      </c>
    </row>
    <row r="33" spans="1:5" ht="34.5" customHeight="1">
      <c r="A33" s="18" t="s">
        <v>24</v>
      </c>
      <c r="B33" s="22" t="s">
        <v>25</v>
      </c>
      <c r="C33" s="20" t="s">
        <v>26</v>
      </c>
      <c r="D33" s="21">
        <f>0.02/0.799</f>
        <v>0.025031289111389236</v>
      </c>
      <c r="E33" s="21">
        <v>0.36</v>
      </c>
    </row>
    <row r="34" spans="1:5" ht="75.75" customHeight="1">
      <c r="A34" s="18" t="s">
        <v>27</v>
      </c>
      <c r="B34" s="23" t="s">
        <v>28</v>
      </c>
      <c r="C34" s="13" t="s">
        <v>29</v>
      </c>
      <c r="D34" s="21">
        <v>1.09</v>
      </c>
      <c r="E34" s="21">
        <f>D34*12</f>
        <v>13.080000000000002</v>
      </c>
    </row>
    <row r="35" spans="1:5" ht="63.75">
      <c r="A35" s="18" t="s">
        <v>30</v>
      </c>
      <c r="B35" s="19" t="s">
        <v>31</v>
      </c>
      <c r="C35" s="13" t="s">
        <v>32</v>
      </c>
      <c r="D35" s="21">
        <v>0.52</v>
      </c>
      <c r="E35" s="21">
        <f>D35*12</f>
        <v>6.24</v>
      </c>
    </row>
    <row r="36" spans="1:5" ht="63.75">
      <c r="A36" s="18" t="s">
        <v>33</v>
      </c>
      <c r="B36" s="24" t="s">
        <v>110</v>
      </c>
      <c r="C36" s="13" t="s">
        <v>35</v>
      </c>
      <c r="D36" s="21">
        <v>0.49</v>
      </c>
      <c r="E36" s="21">
        <f>D36*12</f>
        <v>5.88</v>
      </c>
    </row>
    <row r="37" spans="1:5" ht="89.25">
      <c r="A37" s="18" t="s">
        <v>36</v>
      </c>
      <c r="B37" s="23" t="s">
        <v>37</v>
      </c>
      <c r="C37" s="25" t="s">
        <v>38</v>
      </c>
      <c r="D37" s="21">
        <v>0.97</v>
      </c>
      <c r="E37" s="21">
        <f>D37*12</f>
        <v>11.64</v>
      </c>
    </row>
    <row r="38" spans="1:5" ht="38.25">
      <c r="A38" s="18" t="s">
        <v>39</v>
      </c>
      <c r="B38" s="23" t="s">
        <v>40</v>
      </c>
      <c r="C38" s="20" t="s">
        <v>41</v>
      </c>
      <c r="D38" s="21">
        <v>0.19</v>
      </c>
      <c r="E38" s="21">
        <f>D38*12</f>
        <v>2.2800000000000002</v>
      </c>
    </row>
    <row r="39" spans="1:5" ht="25.5">
      <c r="A39" s="15" t="s">
        <v>42</v>
      </c>
      <c r="B39" s="16" t="s">
        <v>43</v>
      </c>
      <c r="C39" s="20"/>
      <c r="D39" s="17">
        <f>D40+D41+D42+D43</f>
        <v>0.42</v>
      </c>
      <c r="E39" s="17">
        <f>E40+E41+E42+E43</f>
        <v>5.04</v>
      </c>
    </row>
    <row r="40" spans="1:5" ht="21.75" customHeight="1">
      <c r="A40" s="18" t="s">
        <v>44</v>
      </c>
      <c r="B40" s="22" t="s">
        <v>45</v>
      </c>
      <c r="C40" s="20" t="s">
        <v>46</v>
      </c>
      <c r="D40" s="21">
        <v>0.02</v>
      </c>
      <c r="E40" s="21">
        <v>0.24</v>
      </c>
    </row>
    <row r="41" spans="1:5" ht="25.5">
      <c r="A41" s="18" t="s">
        <v>47</v>
      </c>
      <c r="B41" s="22" t="s">
        <v>48</v>
      </c>
      <c r="C41" s="18" t="s">
        <v>49</v>
      </c>
      <c r="D41" s="21">
        <v>0.16</v>
      </c>
      <c r="E41" s="21">
        <f aca="true" t="shared" si="0" ref="E41:E47">D41*12</f>
        <v>1.92</v>
      </c>
    </row>
    <row r="42" spans="1:5" ht="38.25">
      <c r="A42" s="18" t="s">
        <v>50</v>
      </c>
      <c r="B42" s="26" t="s">
        <v>51</v>
      </c>
      <c r="C42" s="20" t="s">
        <v>46</v>
      </c>
      <c r="D42" s="21">
        <v>0.16</v>
      </c>
      <c r="E42" s="21">
        <f t="shared" si="0"/>
        <v>1.92</v>
      </c>
    </row>
    <row r="43" spans="1:5" ht="38.25">
      <c r="A43" s="18" t="s">
        <v>52</v>
      </c>
      <c r="B43" s="27" t="s">
        <v>53</v>
      </c>
      <c r="C43" s="13" t="s">
        <v>46</v>
      </c>
      <c r="D43" s="21">
        <v>0.08</v>
      </c>
      <c r="E43" s="21">
        <f t="shared" si="0"/>
        <v>0.96</v>
      </c>
    </row>
    <row r="44" spans="1:5" ht="25.5">
      <c r="A44" s="28" t="s">
        <v>54</v>
      </c>
      <c r="B44" s="29" t="s">
        <v>55</v>
      </c>
      <c r="C44" s="30"/>
      <c r="D44" s="31">
        <f>D45</f>
        <v>0.32</v>
      </c>
      <c r="E44" s="17">
        <f t="shared" si="0"/>
        <v>3.84</v>
      </c>
    </row>
    <row r="45" spans="1:5" ht="51">
      <c r="A45" s="18" t="s">
        <v>56</v>
      </c>
      <c r="B45" s="22" t="s">
        <v>57</v>
      </c>
      <c r="C45" s="20" t="s">
        <v>58</v>
      </c>
      <c r="D45" s="21">
        <v>0.32</v>
      </c>
      <c r="E45" s="21">
        <f t="shared" si="0"/>
        <v>3.84</v>
      </c>
    </row>
    <row r="46" spans="1:5" ht="14.25" customHeight="1">
      <c r="A46" s="28" t="s">
        <v>59</v>
      </c>
      <c r="B46" s="32" t="s">
        <v>60</v>
      </c>
      <c r="C46" s="33"/>
      <c r="D46" s="17">
        <v>4.12</v>
      </c>
      <c r="E46" s="17">
        <f t="shared" si="0"/>
        <v>49.44</v>
      </c>
    </row>
    <row r="47" spans="1:5" ht="12.75" customHeight="1">
      <c r="A47" s="34"/>
      <c r="B47" s="35" t="s">
        <v>61</v>
      </c>
      <c r="C47" s="69" t="s">
        <v>62</v>
      </c>
      <c r="D47" s="64">
        <v>4.12</v>
      </c>
      <c r="E47" s="64">
        <f t="shared" si="0"/>
        <v>49.44</v>
      </c>
    </row>
    <row r="48" spans="1:5" ht="79.5" customHeight="1">
      <c r="A48" s="36"/>
      <c r="B48" s="37" t="s">
        <v>63</v>
      </c>
      <c r="C48" s="70"/>
      <c r="D48" s="65"/>
      <c r="E48" s="65"/>
    </row>
    <row r="49" spans="1:5" ht="88.5" customHeight="1">
      <c r="A49" s="36"/>
      <c r="B49" s="37" t="s">
        <v>64</v>
      </c>
      <c r="C49" s="70"/>
      <c r="D49" s="65"/>
      <c r="E49" s="65"/>
    </row>
    <row r="50" spans="1:5" ht="126.75" customHeight="1">
      <c r="A50" s="36"/>
      <c r="B50" s="59" t="s">
        <v>65</v>
      </c>
      <c r="C50" s="70"/>
      <c r="D50" s="65"/>
      <c r="E50" s="65"/>
    </row>
    <row r="51" spans="1:5" ht="66.75" customHeight="1">
      <c r="A51" s="30"/>
      <c r="B51" s="38" t="s">
        <v>66</v>
      </c>
      <c r="C51" s="70"/>
      <c r="D51" s="66"/>
      <c r="E51" s="66"/>
    </row>
    <row r="52" spans="1:5" ht="23.25" customHeight="1">
      <c r="A52" s="39" t="s">
        <v>67</v>
      </c>
      <c r="B52" s="40" t="s">
        <v>68</v>
      </c>
      <c r="C52" s="41"/>
      <c r="D52" s="14">
        <f>D53+D63</f>
        <v>7.35</v>
      </c>
      <c r="E52" s="14">
        <f>D52*12</f>
        <v>88.19999999999999</v>
      </c>
    </row>
    <row r="53" spans="1:5" ht="26.25" customHeight="1">
      <c r="A53" s="15" t="s">
        <v>69</v>
      </c>
      <c r="B53" s="32" t="s">
        <v>70</v>
      </c>
      <c r="C53" s="42" t="s">
        <v>71</v>
      </c>
      <c r="D53" s="17">
        <f>D54+D61+D62</f>
        <v>4.85</v>
      </c>
      <c r="E53" s="17">
        <f>D53*12</f>
        <v>58.199999999999996</v>
      </c>
    </row>
    <row r="54" spans="1:5" ht="63.75" customHeight="1">
      <c r="A54" s="43" t="s">
        <v>72</v>
      </c>
      <c r="B54" s="44" t="s">
        <v>73</v>
      </c>
      <c r="C54" s="61"/>
      <c r="D54" s="64">
        <v>2.57</v>
      </c>
      <c r="E54" s="64">
        <f>D54*12</f>
        <v>30.839999999999996</v>
      </c>
    </row>
    <row r="55" spans="1:5" ht="20.25" customHeight="1">
      <c r="A55" s="43" t="s">
        <v>74</v>
      </c>
      <c r="B55" s="44" t="s">
        <v>112</v>
      </c>
      <c r="C55" s="62"/>
      <c r="D55" s="65"/>
      <c r="E55" s="65"/>
    </row>
    <row r="56" spans="1:5" ht="33" customHeight="1">
      <c r="A56" s="43" t="s">
        <v>76</v>
      </c>
      <c r="B56" s="45" t="s">
        <v>111</v>
      </c>
      <c r="C56" s="62"/>
      <c r="D56" s="65"/>
      <c r="E56" s="65"/>
    </row>
    <row r="57" spans="1:5" ht="63.75">
      <c r="A57" s="43" t="s">
        <v>78</v>
      </c>
      <c r="B57" s="45" t="s">
        <v>79</v>
      </c>
      <c r="C57" s="62"/>
      <c r="D57" s="65"/>
      <c r="E57" s="65"/>
    </row>
    <row r="58" spans="1:5" ht="63.75">
      <c r="A58" s="43" t="s">
        <v>80</v>
      </c>
      <c r="B58" s="16" t="s">
        <v>81</v>
      </c>
      <c r="C58" s="62"/>
      <c r="D58" s="65"/>
      <c r="E58" s="65"/>
    </row>
    <row r="59" spans="1:5" ht="65.25" customHeight="1">
      <c r="A59" s="43" t="s">
        <v>82</v>
      </c>
      <c r="B59" s="46" t="s">
        <v>83</v>
      </c>
      <c r="C59" s="62"/>
      <c r="D59" s="65"/>
      <c r="E59" s="65"/>
    </row>
    <row r="60" spans="1:5" ht="27.75" customHeight="1">
      <c r="A60" s="43" t="s">
        <v>84</v>
      </c>
      <c r="B60" s="45" t="s">
        <v>113</v>
      </c>
      <c r="C60" s="63"/>
      <c r="D60" s="66"/>
      <c r="E60" s="66"/>
    </row>
    <row r="61" spans="1:5" ht="49.5" customHeight="1">
      <c r="A61" s="43" t="s">
        <v>85</v>
      </c>
      <c r="B61" s="44" t="s">
        <v>86</v>
      </c>
      <c r="C61" s="25"/>
      <c r="D61" s="21">
        <v>0.59</v>
      </c>
      <c r="E61" s="21">
        <f aca="true" t="shared" si="1" ref="E61:E69">D61*12</f>
        <v>7.08</v>
      </c>
    </row>
    <row r="62" spans="1:5" ht="37.5" customHeight="1">
      <c r="A62" s="43" t="s">
        <v>87</v>
      </c>
      <c r="B62" s="32" t="s">
        <v>88</v>
      </c>
      <c r="C62" s="25"/>
      <c r="D62" s="21">
        <v>1.69</v>
      </c>
      <c r="E62" s="21">
        <f t="shared" si="1"/>
        <v>20.28</v>
      </c>
    </row>
    <row r="63" spans="1:5" ht="18.75" customHeight="1">
      <c r="A63" s="15" t="s">
        <v>89</v>
      </c>
      <c r="B63" s="32" t="s">
        <v>90</v>
      </c>
      <c r="C63" s="42" t="s">
        <v>71</v>
      </c>
      <c r="D63" s="17">
        <f>D64+D65+D66+D67</f>
        <v>2.5</v>
      </c>
      <c r="E63" s="17">
        <f t="shared" si="1"/>
        <v>30</v>
      </c>
    </row>
    <row r="64" spans="1:5" ht="83.25" customHeight="1">
      <c r="A64" s="43" t="s">
        <v>91</v>
      </c>
      <c r="B64" s="32" t="s">
        <v>114</v>
      </c>
      <c r="C64" s="25"/>
      <c r="D64" s="21">
        <v>1.11</v>
      </c>
      <c r="E64" s="21">
        <f t="shared" si="1"/>
        <v>13.32</v>
      </c>
    </row>
    <row r="65" spans="1:5" ht="46.5" customHeight="1">
      <c r="A65" s="43" t="s">
        <v>92</v>
      </c>
      <c r="B65" s="23" t="s">
        <v>93</v>
      </c>
      <c r="C65" s="25"/>
      <c r="D65" s="21">
        <v>0.37</v>
      </c>
      <c r="E65" s="21">
        <f t="shared" si="1"/>
        <v>4.4399999999999995</v>
      </c>
    </row>
    <row r="66" spans="1:5" ht="32.25" customHeight="1">
      <c r="A66" s="43" t="s">
        <v>94</v>
      </c>
      <c r="B66" s="32" t="s">
        <v>95</v>
      </c>
      <c r="C66" s="25"/>
      <c r="D66" s="21">
        <v>0.35</v>
      </c>
      <c r="E66" s="21">
        <f t="shared" si="1"/>
        <v>4.199999999999999</v>
      </c>
    </row>
    <row r="67" spans="1:5" ht="51">
      <c r="A67" s="43" t="s">
        <v>96</v>
      </c>
      <c r="B67" s="47" t="s">
        <v>97</v>
      </c>
      <c r="C67" s="25"/>
      <c r="D67" s="21">
        <v>0.67</v>
      </c>
      <c r="E67" s="21">
        <f t="shared" si="1"/>
        <v>8.040000000000001</v>
      </c>
    </row>
    <row r="68" spans="1:5" ht="23.25" customHeight="1">
      <c r="A68" s="15" t="s">
        <v>98</v>
      </c>
      <c r="B68" s="32" t="s">
        <v>99</v>
      </c>
      <c r="C68" s="48"/>
      <c r="D68" s="17">
        <v>3.03</v>
      </c>
      <c r="E68" s="17">
        <f t="shared" si="1"/>
        <v>36.36</v>
      </c>
    </row>
    <row r="69" spans="1:5" ht="22.5" customHeight="1">
      <c r="A69" s="18" t="s">
        <v>100</v>
      </c>
      <c r="B69" s="49" t="s">
        <v>101</v>
      </c>
      <c r="C69" s="50" t="s">
        <v>102</v>
      </c>
      <c r="D69" s="21">
        <v>3.03</v>
      </c>
      <c r="E69" s="21">
        <f t="shared" si="1"/>
        <v>36.36</v>
      </c>
    </row>
    <row r="70" spans="1:5" ht="15.75">
      <c r="A70" s="51"/>
      <c r="B70" s="52" t="s">
        <v>103</v>
      </c>
      <c r="C70" s="53"/>
      <c r="D70" s="53">
        <f>D68+D52+D30</f>
        <v>19.31503128911139</v>
      </c>
      <c r="E70" s="53">
        <f>E68+E52+E30</f>
        <v>231.83999999999997</v>
      </c>
    </row>
    <row r="71" ht="12.75">
      <c r="A71" s="1"/>
    </row>
    <row r="72" spans="1:5" ht="12.75">
      <c r="A72" s="1"/>
      <c r="B72" t="s">
        <v>105</v>
      </c>
      <c r="E72" t="s">
        <v>106</v>
      </c>
    </row>
    <row r="73" ht="12.75">
      <c r="A73" s="1"/>
    </row>
    <row r="74" ht="21" customHeight="1"/>
    <row r="75" spans="1:5" s="10" customFormat="1" ht="47.25" customHeight="1">
      <c r="A75" s="71" t="s">
        <v>104</v>
      </c>
      <c r="B75" s="72"/>
      <c r="C75" s="72"/>
      <c r="D75" s="72"/>
      <c r="E75" s="73"/>
    </row>
    <row r="77" spans="1:5" ht="25.5" customHeight="1">
      <c r="A77" s="11" t="s">
        <v>16</v>
      </c>
      <c r="B77" s="12" t="s">
        <v>17</v>
      </c>
      <c r="C77" s="13"/>
      <c r="D77" s="14">
        <f>D78+D87+D92+D94</f>
        <v>8.93503128911139</v>
      </c>
      <c r="E77" s="14">
        <f>E78+E87+E92+E94</f>
        <v>107.28</v>
      </c>
    </row>
    <row r="78" spans="1:5" ht="178.5">
      <c r="A78" s="15" t="s">
        <v>18</v>
      </c>
      <c r="B78" s="16" t="s">
        <v>19</v>
      </c>
      <c r="C78" s="13" t="s">
        <v>20</v>
      </c>
      <c r="D78" s="17">
        <f>SUM(D79:D86)</f>
        <v>4.075031289111389</v>
      </c>
      <c r="E78" s="17">
        <f>SUM(E79:E86)</f>
        <v>48.96000000000001</v>
      </c>
    </row>
    <row r="79" spans="1:5" ht="45" customHeight="1">
      <c r="A79" s="18" t="s">
        <v>21</v>
      </c>
      <c r="B79" s="19" t="s">
        <v>22</v>
      </c>
      <c r="C79" s="20" t="s">
        <v>23</v>
      </c>
      <c r="D79" s="21">
        <v>0.79</v>
      </c>
      <c r="E79" s="21">
        <f>D79*12</f>
        <v>9.48</v>
      </c>
    </row>
    <row r="80" spans="1:5" ht="45" customHeight="1">
      <c r="A80" s="18" t="s">
        <v>24</v>
      </c>
      <c r="B80" s="22" t="s">
        <v>25</v>
      </c>
      <c r="C80" s="20" t="s">
        <v>26</v>
      </c>
      <c r="D80" s="21">
        <f>0.02/0.799</f>
        <v>0.025031289111389236</v>
      </c>
      <c r="E80" s="21">
        <v>0.36</v>
      </c>
    </row>
    <row r="81" spans="1:5" ht="79.5" customHeight="1">
      <c r="A81" s="18" t="s">
        <v>27</v>
      </c>
      <c r="B81" s="23" t="s">
        <v>28</v>
      </c>
      <c r="C81" s="13" t="s">
        <v>29</v>
      </c>
      <c r="D81" s="21">
        <v>1.09</v>
      </c>
      <c r="E81" s="21">
        <f aca="true" t="shared" si="2" ref="E81:E86">D81*12</f>
        <v>13.080000000000002</v>
      </c>
    </row>
    <row r="82" spans="1:5" ht="63.75">
      <c r="A82" s="18" t="s">
        <v>30</v>
      </c>
      <c r="B82" s="19" t="s">
        <v>31</v>
      </c>
      <c r="C82" s="13" t="s">
        <v>32</v>
      </c>
      <c r="D82" s="21">
        <v>0.52</v>
      </c>
      <c r="E82" s="21">
        <f t="shared" si="2"/>
        <v>6.24</v>
      </c>
    </row>
    <row r="83" spans="1:5" ht="63.75">
      <c r="A83" s="18" t="s">
        <v>33</v>
      </c>
      <c r="B83" s="24" t="s">
        <v>34</v>
      </c>
      <c r="C83" s="13" t="s">
        <v>35</v>
      </c>
      <c r="D83" s="21">
        <v>0.49</v>
      </c>
      <c r="E83" s="21">
        <f t="shared" si="2"/>
        <v>5.88</v>
      </c>
    </row>
    <row r="84" spans="1:5" ht="98.25" customHeight="1">
      <c r="A84" s="18" t="s">
        <v>36</v>
      </c>
      <c r="B84" s="23" t="s">
        <v>37</v>
      </c>
      <c r="C84" s="25" t="s">
        <v>38</v>
      </c>
      <c r="D84" s="21">
        <v>0.65</v>
      </c>
      <c r="E84" s="21">
        <f t="shared" si="2"/>
        <v>7.800000000000001</v>
      </c>
    </row>
    <row r="85" spans="1:5" ht="46.5" customHeight="1">
      <c r="A85" s="56" t="s">
        <v>108</v>
      </c>
      <c r="B85" s="57" t="s">
        <v>107</v>
      </c>
      <c r="C85" s="25" t="s">
        <v>109</v>
      </c>
      <c r="D85" s="21">
        <v>0.32</v>
      </c>
      <c r="E85" s="21">
        <f t="shared" si="2"/>
        <v>3.84</v>
      </c>
    </row>
    <row r="86" spans="1:5" ht="38.25">
      <c r="A86" s="18" t="s">
        <v>39</v>
      </c>
      <c r="B86" s="23" t="s">
        <v>40</v>
      </c>
      <c r="C86" s="20" t="s">
        <v>41</v>
      </c>
      <c r="D86" s="21">
        <v>0.19</v>
      </c>
      <c r="E86" s="21">
        <f t="shared" si="2"/>
        <v>2.2800000000000002</v>
      </c>
    </row>
    <row r="87" spans="1:5" ht="25.5">
      <c r="A87" s="15" t="s">
        <v>42</v>
      </c>
      <c r="B87" s="16" t="s">
        <v>43</v>
      </c>
      <c r="C87" s="20"/>
      <c r="D87" s="17">
        <f>D88+D89+D90+D91</f>
        <v>0.42</v>
      </c>
      <c r="E87" s="17">
        <f>E88+E89+E90+E91</f>
        <v>5.04</v>
      </c>
    </row>
    <row r="88" spans="1:5" ht="38.25">
      <c r="A88" s="18" t="s">
        <v>44</v>
      </c>
      <c r="B88" s="22" t="s">
        <v>45</v>
      </c>
      <c r="C88" s="20" t="s">
        <v>46</v>
      </c>
      <c r="D88" s="21">
        <v>0.02</v>
      </c>
      <c r="E88" s="21">
        <v>0.24</v>
      </c>
    </row>
    <row r="89" spans="1:5" ht="25.5">
      <c r="A89" s="18" t="s">
        <v>47</v>
      </c>
      <c r="B89" s="22" t="s">
        <v>48</v>
      </c>
      <c r="C89" s="18" t="s">
        <v>49</v>
      </c>
      <c r="D89" s="21">
        <v>0.16</v>
      </c>
      <c r="E89" s="21">
        <f aca="true" t="shared" si="3" ref="E89:E95">D89*12</f>
        <v>1.92</v>
      </c>
    </row>
    <row r="90" spans="1:5" ht="38.25">
      <c r="A90" s="18" t="s">
        <v>50</v>
      </c>
      <c r="B90" s="26" t="s">
        <v>51</v>
      </c>
      <c r="C90" s="20" t="s">
        <v>46</v>
      </c>
      <c r="D90" s="21">
        <v>0.16</v>
      </c>
      <c r="E90" s="21">
        <f t="shared" si="3"/>
        <v>1.92</v>
      </c>
    </row>
    <row r="91" spans="1:5" ht="38.25">
      <c r="A91" s="18" t="s">
        <v>52</v>
      </c>
      <c r="B91" s="27" t="s">
        <v>53</v>
      </c>
      <c r="C91" s="13" t="s">
        <v>46</v>
      </c>
      <c r="D91" s="21">
        <v>0.08</v>
      </c>
      <c r="E91" s="21">
        <f t="shared" si="3"/>
        <v>0.96</v>
      </c>
    </row>
    <row r="92" spans="1:5" ht="25.5">
      <c r="A92" s="28" t="s">
        <v>54</v>
      </c>
      <c r="B92" s="29" t="s">
        <v>55</v>
      </c>
      <c r="C92" s="30"/>
      <c r="D92" s="31">
        <f>D93</f>
        <v>0.32</v>
      </c>
      <c r="E92" s="17">
        <f t="shared" si="3"/>
        <v>3.84</v>
      </c>
    </row>
    <row r="93" spans="1:5" ht="51">
      <c r="A93" s="18" t="s">
        <v>56</v>
      </c>
      <c r="B93" s="22" t="s">
        <v>57</v>
      </c>
      <c r="C93" s="20" t="s">
        <v>58</v>
      </c>
      <c r="D93" s="21">
        <v>0.32</v>
      </c>
      <c r="E93" s="21">
        <f t="shared" si="3"/>
        <v>3.84</v>
      </c>
    </row>
    <row r="94" spans="1:5" ht="18.75" customHeight="1">
      <c r="A94" s="28" t="s">
        <v>59</v>
      </c>
      <c r="B94" s="32" t="s">
        <v>60</v>
      </c>
      <c r="C94" s="33"/>
      <c r="D94" s="17">
        <v>4.12</v>
      </c>
      <c r="E94" s="17">
        <f t="shared" si="3"/>
        <v>49.44</v>
      </c>
    </row>
    <row r="95" spans="1:5" ht="12.75" customHeight="1">
      <c r="A95" s="34"/>
      <c r="B95" s="35" t="s">
        <v>61</v>
      </c>
      <c r="C95" s="69" t="s">
        <v>62</v>
      </c>
      <c r="D95" s="64">
        <v>3.96</v>
      </c>
      <c r="E95" s="64">
        <f t="shared" si="3"/>
        <v>47.519999999999996</v>
      </c>
    </row>
    <row r="96" spans="1:5" ht="89.25">
      <c r="A96" s="36"/>
      <c r="B96" s="37" t="s">
        <v>63</v>
      </c>
      <c r="C96" s="70"/>
      <c r="D96" s="65"/>
      <c r="E96" s="65"/>
    </row>
    <row r="97" spans="1:5" ht="93" customHeight="1">
      <c r="A97" s="36"/>
      <c r="B97" s="37" t="s">
        <v>64</v>
      </c>
      <c r="C97" s="70"/>
      <c r="D97" s="65"/>
      <c r="E97" s="65"/>
    </row>
    <row r="98" spans="1:5" ht="66.75" customHeight="1">
      <c r="A98" s="30"/>
      <c r="B98" s="38" t="s">
        <v>66</v>
      </c>
      <c r="C98" s="70"/>
      <c r="D98" s="66"/>
      <c r="E98" s="66"/>
    </row>
    <row r="99" spans="1:5" ht="81.75" customHeight="1">
      <c r="A99" s="30"/>
      <c r="B99" s="58" t="s">
        <v>115</v>
      </c>
      <c r="C99" s="54" t="s">
        <v>62</v>
      </c>
      <c r="D99" s="55">
        <v>0.16</v>
      </c>
      <c r="E99" s="55">
        <v>1.92</v>
      </c>
    </row>
    <row r="100" spans="1:5" ht="28.5" customHeight="1">
      <c r="A100" s="39" t="s">
        <v>67</v>
      </c>
      <c r="B100" s="40" t="s">
        <v>68</v>
      </c>
      <c r="C100" s="41"/>
      <c r="D100" s="14">
        <f>D101+D111</f>
        <v>2.99</v>
      </c>
      <c r="E100" s="14">
        <f>D100*12</f>
        <v>35.88</v>
      </c>
    </row>
    <row r="101" spans="1:5" ht="29.25" customHeight="1">
      <c r="A101" s="15" t="s">
        <v>69</v>
      </c>
      <c r="B101" s="32" t="s">
        <v>70</v>
      </c>
      <c r="C101" s="42" t="s">
        <v>71</v>
      </c>
      <c r="D101" s="17">
        <f>D102+D109+D110</f>
        <v>0.49</v>
      </c>
      <c r="E101" s="17">
        <f>D101*12</f>
        <v>5.88</v>
      </c>
    </row>
    <row r="102" spans="1:5" ht="89.25" customHeight="1">
      <c r="A102" s="43" t="s">
        <v>72</v>
      </c>
      <c r="B102" s="44" t="s">
        <v>73</v>
      </c>
      <c r="C102" s="61"/>
      <c r="D102" s="64">
        <v>0.26</v>
      </c>
      <c r="E102" s="64">
        <f>D102*12</f>
        <v>3.12</v>
      </c>
    </row>
    <row r="103" spans="1:5" ht="38.25">
      <c r="A103" s="43" t="s">
        <v>74</v>
      </c>
      <c r="B103" s="44" t="s">
        <v>75</v>
      </c>
      <c r="C103" s="62"/>
      <c r="D103" s="65"/>
      <c r="E103" s="65"/>
    </row>
    <row r="104" spans="1:5" ht="25.5">
      <c r="A104" s="43" t="s">
        <v>76</v>
      </c>
      <c r="B104" s="45" t="s">
        <v>77</v>
      </c>
      <c r="C104" s="62"/>
      <c r="D104" s="65"/>
      <c r="E104" s="65"/>
    </row>
    <row r="105" spans="1:5" ht="63.75">
      <c r="A105" s="43" t="s">
        <v>78</v>
      </c>
      <c r="B105" s="45" t="s">
        <v>79</v>
      </c>
      <c r="C105" s="62"/>
      <c r="D105" s="65"/>
      <c r="E105" s="65"/>
    </row>
    <row r="106" spans="1:5" ht="63.75">
      <c r="A106" s="43" t="s">
        <v>80</v>
      </c>
      <c r="B106" s="16" t="s">
        <v>81</v>
      </c>
      <c r="C106" s="62"/>
      <c r="D106" s="65"/>
      <c r="E106" s="65"/>
    </row>
    <row r="107" spans="1:5" ht="56.25" customHeight="1">
      <c r="A107" s="43" t="s">
        <v>82</v>
      </c>
      <c r="B107" s="46" t="s">
        <v>83</v>
      </c>
      <c r="C107" s="62"/>
      <c r="D107" s="65"/>
      <c r="E107" s="65"/>
    </row>
    <row r="108" spans="1:5" ht="25.5" customHeight="1">
      <c r="A108" s="43" t="s">
        <v>84</v>
      </c>
      <c r="B108" s="45" t="s">
        <v>113</v>
      </c>
      <c r="C108" s="63"/>
      <c r="D108" s="66"/>
      <c r="E108" s="66"/>
    </row>
    <row r="109" spans="1:5" ht="48.75" customHeight="1">
      <c r="A109" s="43" t="s">
        <v>85</v>
      </c>
      <c r="B109" s="44" t="s">
        <v>86</v>
      </c>
      <c r="C109" s="25"/>
      <c r="D109" s="21">
        <v>0.06</v>
      </c>
      <c r="E109" s="21">
        <f aca="true" t="shared" si="4" ref="E109:E118">D109*12</f>
        <v>0.72</v>
      </c>
    </row>
    <row r="110" spans="1:5" ht="37.5" customHeight="1">
      <c r="A110" s="43" t="s">
        <v>87</v>
      </c>
      <c r="B110" s="32" t="s">
        <v>88</v>
      </c>
      <c r="C110" s="25"/>
      <c r="D110" s="21">
        <v>0.17</v>
      </c>
      <c r="E110" s="21">
        <f t="shared" si="4"/>
        <v>2.04</v>
      </c>
    </row>
    <row r="111" spans="1:5" ht="18.75" customHeight="1">
      <c r="A111" s="15" t="s">
        <v>89</v>
      </c>
      <c r="B111" s="32" t="s">
        <v>90</v>
      </c>
      <c r="C111" s="42" t="s">
        <v>71</v>
      </c>
      <c r="D111" s="17">
        <f>D112+D113+D114+D115+D116</f>
        <v>2.5</v>
      </c>
      <c r="E111" s="17">
        <f t="shared" si="4"/>
        <v>30</v>
      </c>
    </row>
    <row r="112" spans="1:5" ht="99.75" customHeight="1">
      <c r="A112" s="43" t="s">
        <v>91</v>
      </c>
      <c r="B112" s="32" t="s">
        <v>116</v>
      </c>
      <c r="C112" s="25"/>
      <c r="D112" s="21">
        <v>1.11</v>
      </c>
      <c r="E112" s="21">
        <f t="shared" si="4"/>
        <v>13.32</v>
      </c>
    </row>
    <row r="113" spans="1:5" ht="58.5" customHeight="1">
      <c r="A113" s="43" t="s">
        <v>92</v>
      </c>
      <c r="B113" s="23" t="s">
        <v>93</v>
      </c>
      <c r="C113" s="25"/>
      <c r="D113" s="21">
        <v>0.37</v>
      </c>
      <c r="E113" s="21">
        <f t="shared" si="4"/>
        <v>4.4399999999999995</v>
      </c>
    </row>
    <row r="114" spans="1:5" ht="32.25" customHeight="1">
      <c r="A114" s="43" t="s">
        <v>94</v>
      </c>
      <c r="B114" s="32" t="s">
        <v>95</v>
      </c>
      <c r="C114" s="25"/>
      <c r="D114" s="21">
        <v>0.35</v>
      </c>
      <c r="E114" s="21">
        <f t="shared" si="4"/>
        <v>4.199999999999999</v>
      </c>
    </row>
    <row r="115" spans="1:5" ht="58.5" customHeight="1">
      <c r="A115" s="43" t="s">
        <v>96</v>
      </c>
      <c r="B115" s="47" t="s">
        <v>117</v>
      </c>
      <c r="C115" s="25"/>
      <c r="D115" s="21">
        <v>0.58</v>
      </c>
      <c r="E115" s="21">
        <f t="shared" si="4"/>
        <v>6.959999999999999</v>
      </c>
    </row>
    <row r="116" spans="1:5" ht="60" customHeight="1">
      <c r="A116" s="60" t="s">
        <v>119</v>
      </c>
      <c r="B116" s="58" t="s">
        <v>118</v>
      </c>
      <c r="C116" s="54" t="s">
        <v>108</v>
      </c>
      <c r="D116" s="55">
        <v>0.09</v>
      </c>
      <c r="E116" s="55">
        <v>1.08</v>
      </c>
    </row>
    <row r="117" spans="1:5" ht="23.25" customHeight="1">
      <c r="A117" s="15" t="s">
        <v>98</v>
      </c>
      <c r="B117" s="32" t="s">
        <v>99</v>
      </c>
      <c r="C117" s="48"/>
      <c r="D117" s="17">
        <f>D118</f>
        <v>3.03</v>
      </c>
      <c r="E117" s="17">
        <f t="shared" si="4"/>
        <v>36.36</v>
      </c>
    </row>
    <row r="118" spans="1:5" ht="29.25" customHeight="1">
      <c r="A118" s="18" t="s">
        <v>100</v>
      </c>
      <c r="B118" s="49" t="s">
        <v>101</v>
      </c>
      <c r="C118" s="50" t="s">
        <v>102</v>
      </c>
      <c r="D118" s="21">
        <v>3.03</v>
      </c>
      <c r="E118" s="21">
        <f t="shared" si="4"/>
        <v>36.36</v>
      </c>
    </row>
    <row r="119" spans="1:5" ht="15.75">
      <c r="A119" s="51"/>
      <c r="B119" s="52" t="s">
        <v>103</v>
      </c>
      <c r="C119" s="53"/>
      <c r="D119" s="53">
        <f>D117+D100+D77</f>
        <v>14.955031289111389</v>
      </c>
      <c r="E119" s="53">
        <f>E117+E100+E77</f>
        <v>179.52</v>
      </c>
    </row>
    <row r="121" spans="1:4" ht="12.75">
      <c r="A121" t="s">
        <v>120</v>
      </c>
      <c r="D121" t="s">
        <v>106</v>
      </c>
    </row>
  </sheetData>
  <sheetProtection/>
  <mergeCells count="24">
    <mergeCell ref="A6:E6"/>
    <mergeCell ref="C8:E8"/>
    <mergeCell ref="C9:F9"/>
    <mergeCell ref="A11:E11"/>
    <mergeCell ref="A1:E1"/>
    <mergeCell ref="A2:E2"/>
    <mergeCell ref="A3:E3"/>
    <mergeCell ref="A4:E4"/>
    <mergeCell ref="A13:E13"/>
    <mergeCell ref="A14:E14"/>
    <mergeCell ref="C95:C98"/>
    <mergeCell ref="D95:D98"/>
    <mergeCell ref="E95:E98"/>
    <mergeCell ref="A75:E75"/>
    <mergeCell ref="A29:E29"/>
    <mergeCell ref="C47:C51"/>
    <mergeCell ref="D47:D51"/>
    <mergeCell ref="E47:E51"/>
    <mergeCell ref="C102:C108"/>
    <mergeCell ref="D102:D108"/>
    <mergeCell ref="E102:E108"/>
    <mergeCell ref="C54:C60"/>
    <mergeCell ref="D54:D60"/>
    <mergeCell ref="E54:E6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2014-02-17T16:23:18Z</cp:lastPrinted>
  <dcterms:created xsi:type="dcterms:W3CDTF">1996-10-08T23:32:33Z</dcterms:created>
  <dcterms:modified xsi:type="dcterms:W3CDTF">2014-03-07T05:48:50Z</dcterms:modified>
  <cp:category/>
  <cp:version/>
  <cp:contentType/>
  <cp:contentStatus/>
</cp:coreProperties>
</file>